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0" tabRatio="993" activeTab="0"/>
  </bookViews>
  <sheets>
    <sheet name="Key figures - Q" sheetId="1" r:id="rId1"/>
    <sheet name="Key figures - Y" sheetId="2" r:id="rId2"/>
    <sheet name="Segment data old structure - Q" sheetId="3" r:id="rId3"/>
    <sheet name="Segment data old structure - Y" sheetId="4" r:id="rId4"/>
    <sheet name="Segment data new structure - Q" sheetId="5" r:id="rId5"/>
    <sheet name="Segment data new structure - Y" sheetId="6" r:id="rId6"/>
    <sheet name="Segment ny indelning Sv" sheetId="7" state="hidden" r:id="rId7"/>
  </sheets>
  <definedNames/>
  <calcPr fullCalcOnLoad="1"/>
</workbook>
</file>

<file path=xl/sharedStrings.xml><?xml version="1.0" encoding="utf-8"?>
<sst xmlns="http://schemas.openxmlformats.org/spreadsheetml/2006/main" count="182" uniqueCount="78">
  <si>
    <t xml:space="preserve">Key figures 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</si>
  <si>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</si>
  <si>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</si>
  <si>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</si>
  <si>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</si>
  <si>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</si>
  <si>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</si>
  <si>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</si>
  <si>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</si>
  <si>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</si>
  <si>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</si>
  <si>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</si>
  <si>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</si>
  <si>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</si>
  <si>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</si>
  <si>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</si>
  <si>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</si>
  <si>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</si>
  <si>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</si>
  <si>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 xml:space="preserve">Q3 2012 </t>
  </si>
  <si>
    <t xml:space="preserve">Q4 2012 </t>
  </si>
  <si>
    <t>Q1 2013</t>
  </si>
  <si>
    <t>Q2 2013</t>
  </si>
  <si>
    <t xml:space="preserve">Q3 2013 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</si>
  <si>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</si>
  <si>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</si>
  <si>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</si>
  <si>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</si>
  <si>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</si>
  <si>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</si>
  <si>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</si>
  <si>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</si>
  <si>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</si>
  <si>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</si>
  <si>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</si>
  <si>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</si>
  <si>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</si>
  <si>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</si>
  <si>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 xml:space="preserve">Total operating revenue, SEK million </t>
  </si>
  <si>
    <t>Gross profit margin, %</t>
  </si>
  <si>
    <t>Operating profit, SEK million</t>
  </si>
  <si>
    <t>Operating margin, %</t>
  </si>
  <si>
    <t xml:space="preserve">Net profit, SEK million </t>
  </si>
  <si>
    <t>Earnings per share before dilution, SEK</t>
  </si>
  <si>
    <t>Earnings per share after dilution, SEK</t>
  </si>
  <si>
    <t xml:space="preserve">Weighted average number of shares before dilution </t>
  </si>
  <si>
    <t xml:space="preserve">Weighted average number of shares after dilution </t>
  </si>
  <si>
    <t>Cash flow from operation activities, SEK million</t>
  </si>
  <si>
    <t>Earinings per share after dilution, SEK</t>
  </si>
  <si>
    <t>Segment data</t>
  </si>
  <si>
    <t>Revenue, SEK in thousands</t>
  </si>
  <si>
    <t>Retail</t>
  </si>
  <si>
    <t>Wholesale</t>
  </si>
  <si>
    <t>Total</t>
  </si>
  <si>
    <t>Operating profit, SEK in thousands</t>
  </si>
  <si>
    <t>Segmentsdata</t>
  </si>
  <si>
    <t>Intäkter, KSEK</t>
  </si>
  <si>
    <t>Detaljhandelsverksamheten</t>
  </si>
  <si>
    <t>Grossistverksamheten</t>
  </si>
  <si>
    <t>Rörelseresultat, KSEK</t>
  </si>
  <si>
    <t>Övrigt</t>
  </si>
  <si>
    <t>Q2 2017</t>
  </si>
  <si>
    <t>Q3 2017</t>
  </si>
  <si>
    <t>Q4 2017</t>
  </si>
  <si>
    <t>Q1 2018</t>
  </si>
  <si>
    <t>Q2 2018</t>
  </si>
  <si>
    <t>Q3 2018</t>
  </si>
  <si>
    <t>Q4 2018</t>
  </si>
  <si>
    <t>Common group costs</t>
  </si>
  <si>
    <t>Q1 2019</t>
  </si>
  <si>
    <t>Q2 2019</t>
  </si>
  <si>
    <t>Q3 2019</t>
  </si>
  <si>
    <t>Q4 2019</t>
  </si>
  <si>
    <t>Real estate</t>
  </si>
  <si>
    <t>Q1 2020</t>
  </si>
  <si>
    <t>Q2 2020</t>
  </si>
  <si>
    <t>Q3 2020</t>
  </si>
  <si>
    <t>Q4 2020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</si>
</sst>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166" fontId="0" fillId="0" borderId="0" xfId="0" applyNumberFormat="1" applyFill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/>
    </xf>
    <xf numFmtId="167" fontId="0" fillId="0" borderId="0" xfId="0" applyNumberFormat="1" applyFill="1" applyAlignment="1">
      <alignment wrapText="1"/>
    </xf>
    <xf numFmtId="167" fontId="0" fillId="0" borderId="0" xfId="0" applyNumberFormat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 wrapText="1"/>
    </xf>
    <xf numFmtId="0" fontId="0" fillId="0" borderId="0" xfId="0" applyAlignment="1">
      <alignment horizontal="left" vertical="top" textRotation="180"/>
    </xf>
    <xf numFmtId="0" fontId="0" fillId="0" borderId="0" xfId="0" applyAlignment="1">
      <alignment horizontal="left" vertical="top" textRotation="180" wrapText="1"/>
    </xf>
    <xf numFmtId="4" fontId="0" fillId="0" borderId="0" xfId="0" applyNumberFormat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tabSelected="1" zoomScalePageLayoutView="0" workbookViewId="0" topLeftCell="A1">
      <pane xSplit="1" topLeftCell="AT1" activePane="topRight" state="frozen"/>
      <selection pane="topLeft" activeCell="A1" sqref="A1"/>
      <selection pane="topRight" activeCell="BD12" sqref="BD12"/>
    </sheetView>
  </sheetViews>
  <sheetFormatPr defaultColWidth="8.8515625" defaultRowHeight="15"/>
  <cols>
    <col min="1" max="1" width="44.421875" style="0" customWidth="1"/>
    <col min="2" max="3" width="8.8515625" style="0" customWidth="1"/>
    <col min="4" max="4" width="9.140625" style="0" customWidth="1"/>
    <col min="5" max="18" width="8.8515625" style="0" customWidth="1"/>
    <col min="19" max="19" width="9.421875" style="0" customWidth="1"/>
    <col min="20" max="47" width="8.8515625" style="0" customWidth="1"/>
    <col min="48" max="51" width="9.8515625" style="0" bestFit="1" customWidth="1"/>
    <col min="52" max="53" width="9.7109375" style="0" bestFit="1" customWidth="1"/>
  </cols>
  <sheetData>
    <row r="1" spans="1:5" ht="14.25">
      <c r="A1" s="1" t="s">
        <v>0</v>
      </c>
      <c r="B1" s="1"/>
      <c r="C1" s="1"/>
      <c r="D1" s="1"/>
      <c r="E1" s="1"/>
    </row>
    <row r="2" spans="2:53" s="2" customFormat="1" ht="14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3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61</v>
      </c>
      <c r="AN2" s="2" t="s">
        <v>62</v>
      </c>
      <c r="AO2" s="2" t="s">
        <v>63</v>
      </c>
      <c r="AP2" s="2" t="s">
        <v>64</v>
      </c>
      <c r="AQ2" s="2" t="s">
        <v>65</v>
      </c>
      <c r="AR2" s="2" t="s">
        <v>66</v>
      </c>
      <c r="AS2" s="2" t="s">
        <v>67</v>
      </c>
      <c r="AT2" s="2" t="s">
        <v>69</v>
      </c>
      <c r="AU2" s="2" t="s">
        <v>70</v>
      </c>
      <c r="AV2" s="2" t="s">
        <v>71</v>
      </c>
      <c r="AW2" s="2" t="s">
        <v>72</v>
      </c>
      <c r="AX2" s="2" t="s">
        <v>74</v>
      </c>
      <c r="AY2" s="2" t="s">
        <v>75</v>
      </c>
      <c r="AZ2" s="2" t="s">
        <v>76</v>
      </c>
      <c r="BA2" s="2" t="s">
        <v>77</v>
      </c>
    </row>
    <row r="3" spans="1:53" ht="14.25">
      <c r="A3" t="s">
        <v>38</v>
      </c>
      <c r="B3" s="4">
        <v>105.9</v>
      </c>
      <c r="C3" s="5">
        <v>21.962</v>
      </c>
      <c r="D3" s="5">
        <v>98.275</v>
      </c>
      <c r="E3" s="5">
        <v>47.299</v>
      </c>
      <c r="F3" s="5">
        <v>138.035</v>
      </c>
      <c r="G3" s="5">
        <v>14.463</v>
      </c>
      <c r="H3" s="5">
        <v>124.149</v>
      </c>
      <c r="I3" s="5">
        <v>54.538</v>
      </c>
      <c r="J3" s="5">
        <v>150.733</v>
      </c>
      <c r="K3" s="5">
        <v>12.679</v>
      </c>
      <c r="L3" s="5">
        <v>138.176</v>
      </c>
      <c r="M3" s="5">
        <v>56.331</v>
      </c>
      <c r="N3" s="5">
        <v>121.334</v>
      </c>
      <c r="O3" s="5">
        <v>29.217</v>
      </c>
      <c r="P3" s="5">
        <v>110.181</v>
      </c>
      <c r="Q3" s="5">
        <v>32.91</v>
      </c>
      <c r="R3" s="5">
        <v>95.891</v>
      </c>
      <c r="S3" s="5">
        <v>22.354</v>
      </c>
      <c r="T3" s="5">
        <v>71.483</v>
      </c>
      <c r="U3" s="5">
        <v>34.425</v>
      </c>
      <c r="V3" s="5">
        <v>77.272</v>
      </c>
      <c r="W3" s="5">
        <v>33.961</v>
      </c>
      <c r="X3" s="5">
        <v>70.062</v>
      </c>
      <c r="Y3" s="5">
        <v>47.367</v>
      </c>
      <c r="Z3" s="5">
        <v>83.096</v>
      </c>
      <c r="AA3" s="5">
        <v>51.597</v>
      </c>
      <c r="AB3" s="5">
        <v>88.244</v>
      </c>
      <c r="AC3" s="5">
        <v>72.016</v>
      </c>
      <c r="AD3" s="5">
        <v>100.757</v>
      </c>
      <c r="AE3" s="5">
        <v>56.576</v>
      </c>
      <c r="AF3" s="5">
        <v>112.142</v>
      </c>
      <c r="AG3" s="5">
        <v>75.784</v>
      </c>
      <c r="AH3" s="5">
        <v>117.689</v>
      </c>
      <c r="AI3" s="5">
        <v>81.398</v>
      </c>
      <c r="AJ3" s="5">
        <v>137.619</v>
      </c>
      <c r="AK3" s="6">
        <v>86.458</v>
      </c>
      <c r="AL3" s="6">
        <v>126.1</v>
      </c>
      <c r="AM3" s="6">
        <v>81.96146486424335</v>
      </c>
      <c r="AN3" s="6">
        <v>134.50314779695478</v>
      </c>
      <c r="AO3" s="6">
        <v>89.55894782381546</v>
      </c>
      <c r="AP3" s="6">
        <v>105.4631101615042</v>
      </c>
      <c r="AQ3" s="6">
        <v>76.32466728892992</v>
      </c>
      <c r="AR3" s="6">
        <v>99.45207856437797</v>
      </c>
      <c r="AS3" s="6">
        <v>65.67797548581458</v>
      </c>
      <c r="AT3" s="6">
        <v>86.20400776561743</v>
      </c>
      <c r="AU3" s="6">
        <v>62.731974193295294</v>
      </c>
      <c r="AV3" s="6">
        <v>76.56356231635277</v>
      </c>
      <c r="AW3" s="6">
        <v>43.94901209369995</v>
      </c>
      <c r="AX3" s="6">
        <v>67.04398006987738</v>
      </c>
      <c r="AY3" s="6">
        <v>37.73468979620479</v>
      </c>
      <c r="AZ3" s="6">
        <v>59.18157996748235</v>
      </c>
      <c r="BA3" s="6">
        <v>37.10424109460661</v>
      </c>
    </row>
    <row r="4" spans="1:53" ht="14.25">
      <c r="A4" t="s">
        <v>39</v>
      </c>
      <c r="B4" s="7">
        <v>58.5</v>
      </c>
      <c r="C4" s="7">
        <v>58.7</v>
      </c>
      <c r="D4" s="7">
        <v>56.8</v>
      </c>
      <c r="E4" s="7">
        <v>61.2</v>
      </c>
      <c r="F4" s="7">
        <v>53.6</v>
      </c>
      <c r="G4" s="7">
        <v>51.6</v>
      </c>
      <c r="H4" s="7">
        <v>54.6</v>
      </c>
      <c r="I4" s="7">
        <v>53.1</v>
      </c>
      <c r="J4" s="7">
        <v>55.6</v>
      </c>
      <c r="K4" s="7">
        <v>72.7</v>
      </c>
      <c r="L4" s="7">
        <v>57.6</v>
      </c>
      <c r="M4" s="7">
        <v>53.3</v>
      </c>
      <c r="N4" s="7">
        <v>56.5</v>
      </c>
      <c r="O4" s="7">
        <v>59.3</v>
      </c>
      <c r="P4" s="7">
        <v>58.4</v>
      </c>
      <c r="Q4" s="7">
        <v>43.4</v>
      </c>
      <c r="R4" s="7">
        <v>55.8</v>
      </c>
      <c r="S4" s="7">
        <v>53</v>
      </c>
      <c r="T4" s="7">
        <v>54.6</v>
      </c>
      <c r="U4" s="7">
        <v>45.4</v>
      </c>
      <c r="V4" s="7">
        <v>53.6</v>
      </c>
      <c r="W4" s="7">
        <v>59.1</v>
      </c>
      <c r="X4" s="7">
        <v>54.5</v>
      </c>
      <c r="Y4" s="7">
        <v>52.7</v>
      </c>
      <c r="Z4" s="7">
        <v>53.8</v>
      </c>
      <c r="AA4" s="7">
        <v>57.5</v>
      </c>
      <c r="AB4" s="7">
        <v>52.7</v>
      </c>
      <c r="AC4" s="7">
        <v>53.7</v>
      </c>
      <c r="AD4" s="7">
        <v>54.2</v>
      </c>
      <c r="AE4" s="7">
        <v>55.5</v>
      </c>
      <c r="AF4" s="7">
        <v>54.2</v>
      </c>
      <c r="AG4" s="7">
        <v>59.6</v>
      </c>
      <c r="AH4" s="7">
        <v>54.2</v>
      </c>
      <c r="AI4" s="7">
        <v>56</v>
      </c>
      <c r="AJ4" s="7">
        <v>53.8</v>
      </c>
      <c r="AK4" s="6">
        <v>60</v>
      </c>
      <c r="AL4" s="6">
        <v>54</v>
      </c>
      <c r="AM4" s="6">
        <v>57.5899528536183</v>
      </c>
      <c r="AN4" s="6">
        <v>53</v>
      </c>
      <c r="AO4" s="6">
        <v>51.586301393920586</v>
      </c>
      <c r="AP4" s="6">
        <v>54.14159092306365</v>
      </c>
      <c r="AQ4" s="6">
        <v>57.62250577203483</v>
      </c>
      <c r="AR4" s="6">
        <v>51.01120028307985</v>
      </c>
      <c r="AS4" s="6">
        <v>52.44987371208008</v>
      </c>
      <c r="AT4" s="6">
        <v>49.28689520321191</v>
      </c>
      <c r="AU4" s="6">
        <v>50.59061835865843</v>
      </c>
      <c r="AV4" s="6">
        <v>47.587368477182196</v>
      </c>
      <c r="AW4" s="6">
        <v>33.363899097558225</v>
      </c>
      <c r="AX4" s="6">
        <v>52.33787750255504</v>
      </c>
      <c r="AY4" s="6">
        <v>62.224956819441566</v>
      </c>
      <c r="AZ4" s="6">
        <v>48.33869729873581</v>
      </c>
      <c r="BA4" s="6">
        <v>61.752256820067885</v>
      </c>
    </row>
    <row r="5" spans="1:53" ht="14.25">
      <c r="A5" t="s">
        <v>40</v>
      </c>
      <c r="B5" s="7">
        <v>32.9</v>
      </c>
      <c r="C5" s="7">
        <v>0.1</v>
      </c>
      <c r="D5" s="7">
        <v>24.9</v>
      </c>
      <c r="E5" s="7">
        <v>9.6</v>
      </c>
      <c r="F5" s="7">
        <v>33.4</v>
      </c>
      <c r="G5" s="7">
        <v>-8.5</v>
      </c>
      <c r="H5" s="7">
        <v>28.4</v>
      </c>
      <c r="I5" s="7">
        <v>5</v>
      </c>
      <c r="J5" s="7">
        <v>31.8</v>
      </c>
      <c r="K5" s="7">
        <v>-12.5</v>
      </c>
      <c r="L5" s="7">
        <v>30.9</v>
      </c>
      <c r="M5" s="7">
        <v>0.4</v>
      </c>
      <c r="N5" s="7">
        <v>23.5</v>
      </c>
      <c r="O5" s="7">
        <v>-7.4</v>
      </c>
      <c r="P5" s="7">
        <v>17.8</v>
      </c>
      <c r="Q5" s="7">
        <v>-13.7</v>
      </c>
      <c r="R5" s="7">
        <v>12.5</v>
      </c>
      <c r="S5" s="7">
        <v>-15.8</v>
      </c>
      <c r="T5" s="7">
        <v>10.5</v>
      </c>
      <c r="U5" s="7">
        <v>-7</v>
      </c>
      <c r="V5" s="7">
        <v>1.6</v>
      </c>
      <c r="W5" s="7">
        <v>-13</v>
      </c>
      <c r="X5" s="7">
        <v>1.5</v>
      </c>
      <c r="Y5" s="7">
        <v>-14.1</v>
      </c>
      <c r="Z5" s="7">
        <v>3.5</v>
      </c>
      <c r="AA5" s="7">
        <v>-6.8</v>
      </c>
      <c r="AB5" s="6">
        <v>8.7</v>
      </c>
      <c r="AC5" s="7">
        <v>0.1</v>
      </c>
      <c r="AD5" s="7">
        <v>9.5</v>
      </c>
      <c r="AE5" s="7">
        <v>-6.2</v>
      </c>
      <c r="AF5" s="7">
        <v>11.9</v>
      </c>
      <c r="AG5" s="7">
        <v>-2.8</v>
      </c>
      <c r="AH5" s="6">
        <v>8.452</v>
      </c>
      <c r="AI5" s="6">
        <v>-2.512</v>
      </c>
      <c r="AJ5" s="6">
        <v>18.835</v>
      </c>
      <c r="AK5" s="6">
        <v>-0.257</v>
      </c>
      <c r="AL5" s="6">
        <v>7.5</v>
      </c>
      <c r="AM5" s="6">
        <v>-7.507161857473434</v>
      </c>
      <c r="AN5" s="6">
        <v>6.595256684697946</v>
      </c>
      <c r="AO5" s="6">
        <v>-11.099081024041274</v>
      </c>
      <c r="AP5" s="6">
        <v>-6.694859337225094</v>
      </c>
      <c r="AQ5" s="6">
        <v>-11.938217828004934</v>
      </c>
      <c r="AR5" s="6">
        <v>-19.329710906433526</v>
      </c>
      <c r="AS5" s="6">
        <v>-22.63043310304167</v>
      </c>
      <c r="AT5" s="6">
        <v>-17.632877849807624</v>
      </c>
      <c r="AU5" s="6">
        <v>-17.850037259766992</v>
      </c>
      <c r="AV5" s="6">
        <v>-9.261571412975757</v>
      </c>
      <c r="AW5" s="6">
        <v>-26.904316605291616</v>
      </c>
      <c r="AX5" s="6">
        <v>-5.942731701920833</v>
      </c>
      <c r="AY5" s="6">
        <v>-9.251221019647712</v>
      </c>
      <c r="AZ5" s="6">
        <v>-4.4261733134015</v>
      </c>
      <c r="BA5" s="6">
        <v>-19.071812756931962</v>
      </c>
    </row>
    <row r="6" spans="1:53" ht="14.25">
      <c r="A6" t="s">
        <v>41</v>
      </c>
      <c r="B6" s="7">
        <v>31.1</v>
      </c>
      <c r="C6" s="7">
        <v>0.7</v>
      </c>
      <c r="D6" s="7">
        <v>25.3</v>
      </c>
      <c r="E6" s="7">
        <v>22.2</v>
      </c>
      <c r="F6" s="7">
        <v>24.2</v>
      </c>
      <c r="G6" s="19">
        <f>(G5/G3)*100</f>
        <v>-58.77065615709051</v>
      </c>
      <c r="H6" s="7">
        <v>22.8</v>
      </c>
      <c r="I6" s="7">
        <v>9.4</v>
      </c>
      <c r="J6" s="7">
        <v>21.1</v>
      </c>
      <c r="K6" s="19">
        <f>(K5/K3)*100</f>
        <v>-98.58821673633568</v>
      </c>
      <c r="L6" s="7">
        <v>22.4</v>
      </c>
      <c r="M6" s="7">
        <v>0.8</v>
      </c>
      <c r="N6" s="7">
        <v>19.4</v>
      </c>
      <c r="O6" s="19">
        <f>(O5/O3)*100</f>
        <v>-25.327720162918848</v>
      </c>
      <c r="P6" s="7">
        <v>16.2</v>
      </c>
      <c r="Q6" s="19">
        <f>(Q5/Q3)*100</f>
        <v>-41.62868429048922</v>
      </c>
      <c r="R6" s="7">
        <v>13</v>
      </c>
      <c r="S6" s="7">
        <v>-71.2</v>
      </c>
      <c r="T6" s="7">
        <v>14.7</v>
      </c>
      <c r="U6" s="7">
        <v>-20.4</v>
      </c>
      <c r="V6" s="7">
        <v>2</v>
      </c>
      <c r="W6" s="7">
        <v>-38.7</v>
      </c>
      <c r="X6" s="7">
        <v>2.1</v>
      </c>
      <c r="Y6" s="7">
        <v>-29.9</v>
      </c>
      <c r="Z6" s="7">
        <v>4.3</v>
      </c>
      <c r="AA6" s="7">
        <v>-13.2</v>
      </c>
      <c r="AB6" s="6">
        <v>9.8</v>
      </c>
      <c r="AC6" s="7">
        <v>0.1</v>
      </c>
      <c r="AD6" s="7">
        <v>9.4</v>
      </c>
      <c r="AE6" s="7">
        <v>-11</v>
      </c>
      <c r="AF6" s="7">
        <v>10.6</v>
      </c>
      <c r="AG6" s="7">
        <v>-3.7</v>
      </c>
      <c r="AH6" s="7">
        <v>7.2</v>
      </c>
      <c r="AI6" s="7">
        <v>-3.1</v>
      </c>
      <c r="AJ6" s="7">
        <v>13.7</v>
      </c>
      <c r="AK6" s="7">
        <v>-0.3</v>
      </c>
      <c r="AL6" s="6">
        <v>6</v>
      </c>
      <c r="AM6" s="6">
        <v>-9.159379801114952</v>
      </c>
      <c r="AN6" s="6">
        <v>4.9</v>
      </c>
      <c r="AO6" s="6">
        <v>-12.393045355865395</v>
      </c>
      <c r="AP6" s="6">
        <v>-6.348057938906518</v>
      </c>
      <c r="AQ6" s="6">
        <v>-15.641362421944608</v>
      </c>
      <c r="AR6" s="6">
        <v>-19.436206045629195</v>
      </c>
      <c r="AS6" s="6">
        <v>-34.4566545111146</v>
      </c>
      <c r="AT6" s="6">
        <v>-20.454823745260388</v>
      </c>
      <c r="AU6" s="6">
        <v>-28.454448452022064</v>
      </c>
      <c r="AV6" s="6">
        <v>-12.09657849344561</v>
      </c>
      <c r="AW6" s="6">
        <v>-61.21711347670617</v>
      </c>
      <c r="AX6" s="6">
        <v>-8.8639303569492</v>
      </c>
      <c r="AY6" s="6">
        <v>-24.516488858424815</v>
      </c>
      <c r="AZ6" s="6">
        <v>-7.45869524850941</v>
      </c>
      <c r="BA6" s="6">
        <v>-51.40062751399112</v>
      </c>
    </row>
    <row r="7" spans="1:53" ht="14.25">
      <c r="A7" t="s">
        <v>42</v>
      </c>
      <c r="B7" s="7">
        <v>23.3</v>
      </c>
      <c r="C7" s="7">
        <v>0.6</v>
      </c>
      <c r="D7" s="7">
        <v>18.2</v>
      </c>
      <c r="E7" s="7">
        <v>7.8</v>
      </c>
      <c r="F7" s="7">
        <v>24.9</v>
      </c>
      <c r="G7" s="7">
        <v>-6.8</v>
      </c>
      <c r="H7" s="7">
        <v>21.3</v>
      </c>
      <c r="I7" s="7">
        <v>2.7</v>
      </c>
      <c r="J7" s="7">
        <v>22.7</v>
      </c>
      <c r="K7" s="7">
        <v>-10.3</v>
      </c>
      <c r="L7" s="7">
        <v>22.4</v>
      </c>
      <c r="M7" s="7">
        <v>1.4</v>
      </c>
      <c r="N7" s="7">
        <v>16</v>
      </c>
      <c r="O7" s="7">
        <v>-5.4</v>
      </c>
      <c r="P7" s="7">
        <v>13.3</v>
      </c>
      <c r="Q7" s="7">
        <v>-9.6</v>
      </c>
      <c r="R7" s="7">
        <v>8.9</v>
      </c>
      <c r="S7" s="7">
        <v>-11.9</v>
      </c>
      <c r="T7" s="7">
        <v>8.9</v>
      </c>
      <c r="U7" s="7">
        <v>-2.9</v>
      </c>
      <c r="V7" s="7">
        <v>1</v>
      </c>
      <c r="W7" s="7">
        <v>-10.5</v>
      </c>
      <c r="X7" s="7">
        <v>1.6</v>
      </c>
      <c r="Y7" s="7">
        <v>-11.4</v>
      </c>
      <c r="Z7" s="7">
        <v>2.5</v>
      </c>
      <c r="AA7" s="7">
        <v>-5.7</v>
      </c>
      <c r="AB7" s="7">
        <v>6.8</v>
      </c>
      <c r="AC7" s="7">
        <v>0.5</v>
      </c>
      <c r="AD7" s="7">
        <v>7.6</v>
      </c>
      <c r="AE7" s="7">
        <v>-5</v>
      </c>
      <c r="AF7" s="7">
        <v>9.6</v>
      </c>
      <c r="AG7" s="7">
        <v>-2.4</v>
      </c>
      <c r="AH7" s="6">
        <v>5.881</v>
      </c>
      <c r="AI7" s="6">
        <v>-2.925</v>
      </c>
      <c r="AJ7" s="6">
        <v>13.956</v>
      </c>
      <c r="AK7" s="6">
        <v>0.809</v>
      </c>
      <c r="AL7" s="6">
        <v>4.7</v>
      </c>
      <c r="AM7" s="6">
        <v>-6.5964505387268275</v>
      </c>
      <c r="AN7" s="6">
        <v>4.8752889199828795</v>
      </c>
      <c r="AO7" s="6">
        <v>-9.207985452097496</v>
      </c>
      <c r="AP7" s="6">
        <v>-6.727052985791076</v>
      </c>
      <c r="AQ7" s="6">
        <v>-10.320051708713757</v>
      </c>
      <c r="AR7" s="6">
        <v>-15.71218089340252</v>
      </c>
      <c r="AS7" s="6">
        <v>-20.717752580134814</v>
      </c>
      <c r="AT7" s="6">
        <v>-19.150730351733355</v>
      </c>
      <c r="AU7" s="6">
        <v>-19.217277531216546</v>
      </c>
      <c r="AV7" s="6">
        <v>-9.04185837345741</v>
      </c>
      <c r="AW7" s="6">
        <v>-28.483963802132386</v>
      </c>
      <c r="AX7" s="6">
        <v>-7.299771413830169</v>
      </c>
      <c r="AY7" s="6">
        <v>-11.176772252710714</v>
      </c>
      <c r="AZ7" s="6">
        <v>7.1220750316954</v>
      </c>
      <c r="BA7" s="6">
        <v>13.285228897750379</v>
      </c>
    </row>
    <row r="8" spans="1:53" ht="14.25">
      <c r="A8" t="s">
        <v>43</v>
      </c>
      <c r="B8" s="7">
        <v>4.05</v>
      </c>
      <c r="C8" s="7">
        <v>0.1</v>
      </c>
      <c r="D8" s="7">
        <v>3.17</v>
      </c>
      <c r="E8" s="7">
        <v>1.35</v>
      </c>
      <c r="F8" s="7">
        <v>4.33</v>
      </c>
      <c r="G8" s="7">
        <v>-1.19</v>
      </c>
      <c r="H8" s="7">
        <v>3.71</v>
      </c>
      <c r="I8" s="7">
        <v>0.47</v>
      </c>
      <c r="J8" s="7">
        <v>3.94</v>
      </c>
      <c r="K8" s="7">
        <v>-1.79</v>
      </c>
      <c r="L8" s="7">
        <v>3.9</v>
      </c>
      <c r="M8" s="7">
        <v>0.24</v>
      </c>
      <c r="N8" s="7">
        <v>2.79</v>
      </c>
      <c r="O8" s="8">
        <v>-0.94</v>
      </c>
      <c r="P8" s="7">
        <v>2.3</v>
      </c>
      <c r="Q8" s="7">
        <v>-1.68</v>
      </c>
      <c r="R8" s="7">
        <v>1.55</v>
      </c>
      <c r="S8" s="7">
        <v>-2.07</v>
      </c>
      <c r="T8" s="7">
        <v>1.54</v>
      </c>
      <c r="U8" s="7">
        <v>-0.5</v>
      </c>
      <c r="V8" s="7">
        <v>0.17</v>
      </c>
      <c r="W8" s="7">
        <v>-1.83</v>
      </c>
      <c r="X8" s="7">
        <v>0.27</v>
      </c>
      <c r="Y8" s="7">
        <v>-1.98</v>
      </c>
      <c r="Z8" s="7">
        <v>0.44</v>
      </c>
      <c r="AA8" s="7">
        <v>-1</v>
      </c>
      <c r="AB8" s="7">
        <v>1.18</v>
      </c>
      <c r="AC8" s="7">
        <v>0.09</v>
      </c>
      <c r="AD8" s="7">
        <v>1.33</v>
      </c>
      <c r="AE8" s="7">
        <v>-0.86</v>
      </c>
      <c r="AF8" s="7">
        <v>1.82</v>
      </c>
      <c r="AG8" s="7">
        <v>-0.42</v>
      </c>
      <c r="AH8" s="7">
        <v>1.02</v>
      </c>
      <c r="AI8" s="7">
        <v>-0.51</v>
      </c>
      <c r="AJ8" s="9">
        <v>2.43</v>
      </c>
      <c r="AK8" s="7">
        <v>0.14</v>
      </c>
      <c r="AL8" s="8">
        <v>0.81</v>
      </c>
      <c r="AM8" s="8">
        <v>-1.1468098989441646</v>
      </c>
      <c r="AN8" s="8">
        <v>0.8475815229455556</v>
      </c>
      <c r="AO8" s="8">
        <v>-1.6008319247912552</v>
      </c>
      <c r="AP8" s="8">
        <v>-1.169515470408741</v>
      </c>
      <c r="AQ8" s="8">
        <v>-1.7760663935138252</v>
      </c>
      <c r="AR8" s="8">
        <v>-1.8662025713203794</v>
      </c>
      <c r="AS8" s="8">
        <v>-2.4607356164834946</v>
      </c>
      <c r="AT8" s="8">
        <v>-2.274613774242371</v>
      </c>
      <c r="AU8" s="8">
        <v>-2.1223016574458393</v>
      </c>
      <c r="AV8" s="8">
        <v>-0.608242233368173</v>
      </c>
      <c r="AW8" s="8">
        <v>-1.916104968979119</v>
      </c>
      <c r="AX8" s="8">
        <v>-0.201323765257972</v>
      </c>
      <c r="AY8" s="8">
        <v>-0.29592463606010655</v>
      </c>
      <c r="AZ8" s="8">
        <v>0.1762315078522818</v>
      </c>
      <c r="BA8" s="8">
        <v>0.23061565934413888</v>
      </c>
    </row>
    <row r="9" spans="1:53" ht="14.25">
      <c r="A9" t="s">
        <v>44</v>
      </c>
      <c r="B9" s="7">
        <v>4.05</v>
      </c>
      <c r="C9" s="7">
        <v>0.1</v>
      </c>
      <c r="D9" s="7">
        <v>3.17</v>
      </c>
      <c r="E9" s="7">
        <v>1.35</v>
      </c>
      <c r="F9" s="7">
        <v>4.33</v>
      </c>
      <c r="G9" s="7">
        <v>-1.19</v>
      </c>
      <c r="H9" s="7">
        <v>3.71</v>
      </c>
      <c r="I9" s="7">
        <v>0.47</v>
      </c>
      <c r="J9" s="7">
        <v>3.94</v>
      </c>
      <c r="K9" s="7">
        <v>-1.79</v>
      </c>
      <c r="L9" s="7">
        <v>3.9</v>
      </c>
      <c r="M9" s="7">
        <v>0.24</v>
      </c>
      <c r="N9" s="7">
        <v>2.79</v>
      </c>
      <c r="O9" s="8">
        <v>-0.94</v>
      </c>
      <c r="P9" s="7">
        <v>2.3</v>
      </c>
      <c r="Q9" s="7">
        <v>-1.68</v>
      </c>
      <c r="R9" s="7">
        <v>1.55</v>
      </c>
      <c r="S9" s="7">
        <v>-2.07</v>
      </c>
      <c r="T9" s="7">
        <v>1.54</v>
      </c>
      <c r="U9" s="7">
        <v>-0.5</v>
      </c>
      <c r="V9" s="7">
        <v>0.17</v>
      </c>
      <c r="W9" s="7">
        <v>-1.83</v>
      </c>
      <c r="X9" s="7">
        <v>0.27</v>
      </c>
      <c r="Y9" s="7">
        <v>-1.98</v>
      </c>
      <c r="Z9" s="7">
        <v>0.43</v>
      </c>
      <c r="AA9" s="7">
        <v>-0.99</v>
      </c>
      <c r="AB9" s="7">
        <v>1.18</v>
      </c>
      <c r="AC9" s="7">
        <v>0.09</v>
      </c>
      <c r="AD9" s="7">
        <v>1.33</v>
      </c>
      <c r="AE9" s="7">
        <v>-0.86</v>
      </c>
      <c r="AF9" s="7">
        <v>1.82</v>
      </c>
      <c r="AG9" s="7">
        <v>-0.42</v>
      </c>
      <c r="AH9" s="7">
        <v>1.02</v>
      </c>
      <c r="AI9" s="7">
        <v>-0.51</v>
      </c>
      <c r="AJ9" s="7">
        <v>2.43</v>
      </c>
      <c r="AK9" s="7">
        <v>0.14</v>
      </c>
      <c r="AL9" s="8">
        <v>0.77</v>
      </c>
      <c r="AM9" s="8">
        <v>-1.1468098989441646</v>
      </c>
      <c r="AN9" s="8">
        <v>0.8475815229455556</v>
      </c>
      <c r="AO9" s="8">
        <v>-1.6008319247912552</v>
      </c>
      <c r="AP9" s="8">
        <v>-1.169515470408741</v>
      </c>
      <c r="AQ9" s="8">
        <v>-1.7760663935138252</v>
      </c>
      <c r="AR9" s="8">
        <v>-1.8662025713203794</v>
      </c>
      <c r="AS9" s="8">
        <v>-2.4607356164834946</v>
      </c>
      <c r="AT9" s="8">
        <v>-2.274613774242371</v>
      </c>
      <c r="AU9" s="8">
        <v>-2.1223016574458393</v>
      </c>
      <c r="AV9" s="8">
        <v>-0.608242233368173</v>
      </c>
      <c r="AW9" s="8">
        <v>-1.916104968979119</v>
      </c>
      <c r="AX9" s="8">
        <v>-0.201323765257972</v>
      </c>
      <c r="AY9" s="8">
        <v>-0.29592463606010655</v>
      </c>
      <c r="AZ9" s="8">
        <v>0.1762315078522818</v>
      </c>
      <c r="BA9" s="8">
        <v>0.23061565934413888</v>
      </c>
    </row>
    <row r="10" spans="1:53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5752000</v>
      </c>
      <c r="M10" s="10">
        <v>5752000</v>
      </c>
      <c r="N10" s="10">
        <v>5752000</v>
      </c>
      <c r="O10" s="10">
        <v>5752000</v>
      </c>
      <c r="P10" s="10">
        <v>5752000</v>
      </c>
      <c r="Q10" s="10">
        <v>5752000</v>
      </c>
      <c r="R10" s="10">
        <v>5752000</v>
      </c>
      <c r="S10" s="10">
        <v>5752000</v>
      </c>
      <c r="T10" s="10">
        <v>5752000</v>
      </c>
      <c r="U10" s="10">
        <v>5752000</v>
      </c>
      <c r="V10" s="10">
        <v>5752000</v>
      </c>
      <c r="W10" s="10">
        <v>5752000</v>
      </c>
      <c r="X10" s="10">
        <v>5752000</v>
      </c>
      <c r="Y10" s="10">
        <v>5752000</v>
      </c>
      <c r="Z10" s="10">
        <v>5752000</v>
      </c>
      <c r="AA10" s="10">
        <v>5752000</v>
      </c>
      <c r="AB10" s="10">
        <v>5752000</v>
      </c>
      <c r="AC10" s="10">
        <v>5752000</v>
      </c>
      <c r="AD10" s="10">
        <v>5752000</v>
      </c>
      <c r="AE10" s="10">
        <v>5752000</v>
      </c>
      <c r="AF10" s="10">
        <v>5752000</v>
      </c>
      <c r="AG10" s="10">
        <v>5752000</v>
      </c>
      <c r="AH10" s="10">
        <v>5752000</v>
      </c>
      <c r="AI10" s="10">
        <v>5752000</v>
      </c>
      <c r="AJ10" s="10">
        <v>5752000</v>
      </c>
      <c r="AK10" s="10">
        <v>5752000</v>
      </c>
      <c r="AL10" s="10">
        <v>5752000</v>
      </c>
      <c r="AM10" s="10">
        <v>5752000</v>
      </c>
      <c r="AN10" s="10">
        <v>5752000</v>
      </c>
      <c r="AO10" s="10">
        <v>5752000</v>
      </c>
      <c r="AP10" s="10">
        <v>5752000</v>
      </c>
      <c r="AQ10" s="10">
        <v>5810622.703296703</v>
      </c>
      <c r="AR10" s="10">
        <v>8419333</v>
      </c>
      <c r="AS10" s="10">
        <v>8419333</v>
      </c>
      <c r="AT10" s="10">
        <v>8419333</v>
      </c>
      <c r="AU10" s="10">
        <v>9054922.736263737</v>
      </c>
      <c r="AV10" s="10">
        <v>14865555</v>
      </c>
      <c r="AW10" s="10">
        <v>14865555</v>
      </c>
      <c r="AX10" s="10">
        <v>36258865.93406594</v>
      </c>
      <c r="AY10" s="10">
        <v>37768982</v>
      </c>
      <c r="AZ10" s="10">
        <v>40413176.5</v>
      </c>
      <c r="BA10" s="10">
        <v>57607661.75</v>
      </c>
    </row>
    <row r="11" spans="1:53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5752000</v>
      </c>
      <c r="I11" s="10">
        <v>5752000</v>
      </c>
      <c r="J11" s="10">
        <v>5752000</v>
      </c>
      <c r="K11" s="10">
        <v>5752000</v>
      </c>
      <c r="L11" s="10">
        <v>5752000</v>
      </c>
      <c r="M11" s="10">
        <v>5752000</v>
      </c>
      <c r="N11" s="10">
        <v>5752000</v>
      </c>
      <c r="O11" s="10">
        <v>5752000</v>
      </c>
      <c r="P11" s="10">
        <v>5752000</v>
      </c>
      <c r="Q11" s="10">
        <v>5752000</v>
      </c>
      <c r="R11" s="10">
        <v>5752000</v>
      </c>
      <c r="S11" s="10">
        <v>5752000</v>
      </c>
      <c r="T11" s="10">
        <v>5752000</v>
      </c>
      <c r="U11" s="10">
        <v>5752000</v>
      </c>
      <c r="V11" s="10">
        <v>5752000</v>
      </c>
      <c r="W11" s="10">
        <v>5752000</v>
      </c>
      <c r="X11" s="10">
        <v>5752000</v>
      </c>
      <c r="Y11" s="10">
        <v>5752000</v>
      </c>
      <c r="Z11" s="10">
        <v>5768484</v>
      </c>
      <c r="AA11" s="10">
        <v>5752000</v>
      </c>
      <c r="AB11" s="10">
        <v>5752000</v>
      </c>
      <c r="AC11" s="10">
        <v>5752000</v>
      </c>
      <c r="AD11" s="10">
        <v>5752000</v>
      </c>
      <c r="AE11" s="10">
        <v>5752000</v>
      </c>
      <c r="AF11" s="10">
        <v>5752000</v>
      </c>
      <c r="AG11" s="10">
        <v>5752000</v>
      </c>
      <c r="AH11" s="10">
        <v>5752000</v>
      </c>
      <c r="AI11" s="10">
        <v>5752000</v>
      </c>
      <c r="AJ11" s="10">
        <v>5752000</v>
      </c>
      <c r="AK11" s="10">
        <v>5752000</v>
      </c>
      <c r="AL11" s="10">
        <v>6052000</v>
      </c>
      <c r="AM11" s="10">
        <v>5752000</v>
      </c>
      <c r="AN11" s="10">
        <v>5752000</v>
      </c>
      <c r="AO11" s="10">
        <v>5752000</v>
      </c>
      <c r="AP11" s="10">
        <v>5752000</v>
      </c>
      <c r="AQ11" s="10">
        <v>5810622.703296703</v>
      </c>
      <c r="AR11" s="10">
        <v>8419333</v>
      </c>
      <c r="AS11" s="10">
        <v>8419333</v>
      </c>
      <c r="AT11" s="10">
        <v>8419333</v>
      </c>
      <c r="AU11" s="10">
        <v>9054922.736263737</v>
      </c>
      <c r="AV11" s="10">
        <v>14865555</v>
      </c>
      <c r="AW11" s="10">
        <v>14865555</v>
      </c>
      <c r="AX11" s="10">
        <v>36258865.93406594</v>
      </c>
      <c r="AY11" s="10">
        <v>37768982</v>
      </c>
      <c r="AZ11" s="10">
        <v>40413176.5</v>
      </c>
      <c r="BA11" s="10">
        <v>57607661.75</v>
      </c>
    </row>
    <row r="12" spans="1:53" s="11" customFormat="1" ht="14.25">
      <c r="A12" s="11" t="s">
        <v>47</v>
      </c>
      <c r="B12" s="12">
        <v>-7.967</v>
      </c>
      <c r="C12" s="12">
        <v>35.966</v>
      </c>
      <c r="D12" s="12">
        <v>-23.747</v>
      </c>
      <c r="E12" s="12">
        <v>46.396</v>
      </c>
      <c r="F12" s="12">
        <v>-40.657</v>
      </c>
      <c r="G12" s="12">
        <v>46.845</v>
      </c>
      <c r="H12" s="12">
        <v>-28.877</v>
      </c>
      <c r="I12" s="12">
        <v>52.641</v>
      </c>
      <c r="J12" s="12">
        <v>-26.98</v>
      </c>
      <c r="K12" s="12">
        <v>46.498</v>
      </c>
      <c r="L12" s="12">
        <v>-22.376</v>
      </c>
      <c r="M12" s="12">
        <v>33.896</v>
      </c>
      <c r="N12" s="12">
        <v>-5.324</v>
      </c>
      <c r="O12" s="12">
        <v>18.846</v>
      </c>
      <c r="P12" s="12">
        <v>-23.27</v>
      </c>
      <c r="Q12" s="12">
        <v>28.465</v>
      </c>
      <c r="R12" s="12">
        <v>-7.135</v>
      </c>
      <c r="S12" s="12">
        <v>21.528</v>
      </c>
      <c r="T12" s="12">
        <v>-16.209</v>
      </c>
      <c r="U12" s="12">
        <v>15.49</v>
      </c>
      <c r="V12" s="12">
        <v>-5.856</v>
      </c>
      <c r="W12" s="12">
        <v>4.749</v>
      </c>
      <c r="X12" s="12">
        <v>-26.925</v>
      </c>
      <c r="Y12" s="12">
        <v>12.953</v>
      </c>
      <c r="Z12" s="12">
        <v>-10.033</v>
      </c>
      <c r="AA12" s="12">
        <v>-7.41</v>
      </c>
      <c r="AB12" s="12">
        <v>1.912</v>
      </c>
      <c r="AC12" s="12">
        <v>19.132</v>
      </c>
      <c r="AD12" s="12">
        <v>-13.201</v>
      </c>
      <c r="AE12" s="12">
        <v>20.729</v>
      </c>
      <c r="AF12" s="12">
        <v>-21.869</v>
      </c>
      <c r="AG12" s="12">
        <v>5.05</v>
      </c>
      <c r="AH12" s="12">
        <v>-8.78</v>
      </c>
      <c r="AI12" s="12">
        <v>16.804</v>
      </c>
      <c r="AJ12" s="12">
        <v>-4.092</v>
      </c>
      <c r="AK12" s="12">
        <v>2.706</v>
      </c>
      <c r="AL12" s="13">
        <v>-2.4</v>
      </c>
      <c r="AM12" s="13">
        <v>16.68769086222001</v>
      </c>
      <c r="AN12" s="13">
        <v>-28.48627488106599</v>
      </c>
      <c r="AO12" s="13">
        <v>13.693653639434043</v>
      </c>
      <c r="AP12" s="13">
        <v>-7.923741156116196</v>
      </c>
      <c r="AQ12" s="13">
        <v>7.339669993874953</v>
      </c>
      <c r="AR12" s="13">
        <v>-20.618271199112847</v>
      </c>
      <c r="AS12" s="13">
        <v>-9.383087291930666</v>
      </c>
      <c r="AT12" s="13">
        <v>-6.228</v>
      </c>
      <c r="AU12" s="13">
        <v>4.015158061849524</v>
      </c>
      <c r="AV12" s="13">
        <v>-1.879594236112678</v>
      </c>
      <c r="AW12" s="13">
        <v>-7.768086609907481</v>
      </c>
      <c r="AX12" s="13">
        <v>-4.900410676434973</v>
      </c>
      <c r="AY12" s="13">
        <v>10.951288467718681</v>
      </c>
      <c r="AZ12" s="13">
        <v>-0.3004745337682298</v>
      </c>
      <c r="BA12" s="13">
        <v>-64.48846658179652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1" sqref="N1:N16384"/>
    </sheetView>
  </sheetViews>
  <sheetFormatPr defaultColWidth="8.8515625" defaultRowHeight="15"/>
  <cols>
    <col min="1" max="1" width="44.00390625" style="0" customWidth="1"/>
    <col min="2" max="12" width="8.8515625" style="0" customWidth="1"/>
    <col min="13" max="14" width="9.8515625" style="0" bestFit="1" customWidth="1"/>
  </cols>
  <sheetData>
    <row r="1" ht="14.25">
      <c r="A1" s="1" t="s">
        <v>0</v>
      </c>
    </row>
    <row r="2" spans="2:14" ht="14.2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1">
        <v>2019</v>
      </c>
      <c r="N2" s="1">
        <v>2020</v>
      </c>
    </row>
    <row r="3" spans="1:14" ht="14.25">
      <c r="A3" t="s">
        <v>38</v>
      </c>
      <c r="B3" s="4">
        <v>272.4</v>
      </c>
      <c r="C3" s="4">
        <v>329.8</v>
      </c>
      <c r="D3" s="5">
        <v>356.399</v>
      </c>
      <c r="E3" s="4">
        <v>292.3</v>
      </c>
      <c r="F3" s="5">
        <v>224.153</v>
      </c>
      <c r="G3" s="5">
        <v>228.662</v>
      </c>
      <c r="H3" s="5">
        <v>294.953</v>
      </c>
      <c r="I3" s="5">
        <v>345.259</v>
      </c>
      <c r="J3" s="4">
        <v>423.2</v>
      </c>
      <c r="K3" s="12">
        <v>432.11792938901635</v>
      </c>
      <c r="L3" s="12">
        <v>346.9178315006267</v>
      </c>
      <c r="M3" s="13">
        <v>269.44855636896546</v>
      </c>
      <c r="N3" s="13">
        <v>201.06449092817113</v>
      </c>
    </row>
    <row r="4" spans="1:14" ht="14.25">
      <c r="A4" t="s">
        <v>39</v>
      </c>
      <c r="B4" s="4">
        <v>58.4</v>
      </c>
      <c r="C4" s="4">
        <v>54</v>
      </c>
      <c r="D4" s="4">
        <v>56.6</v>
      </c>
      <c r="E4" s="4">
        <v>56</v>
      </c>
      <c r="F4" s="4">
        <v>53.6</v>
      </c>
      <c r="G4" s="4">
        <v>54.5</v>
      </c>
      <c r="H4" s="4">
        <v>54.1</v>
      </c>
      <c r="I4" s="4">
        <v>55.6</v>
      </c>
      <c r="J4" s="4">
        <v>55.6</v>
      </c>
      <c r="K4" s="12">
        <v>53.87942372224717</v>
      </c>
      <c r="L4" s="12">
        <v>53.68285326285748</v>
      </c>
      <c r="M4" s="13">
        <v>46.50179333662003</v>
      </c>
      <c r="N4" s="13">
        <v>54.55014326064486</v>
      </c>
    </row>
    <row r="5" spans="1:14" ht="14.25">
      <c r="A5" t="s">
        <v>40</v>
      </c>
      <c r="B5" s="4">
        <v>67.5</v>
      </c>
      <c r="C5" s="4">
        <v>59.2</v>
      </c>
      <c r="D5" s="4">
        <v>50.7</v>
      </c>
      <c r="E5" s="4">
        <v>20.1</v>
      </c>
      <c r="F5" s="4">
        <v>0.2</v>
      </c>
      <c r="G5" s="4">
        <v>-24.1</v>
      </c>
      <c r="H5" s="5">
        <v>5.516</v>
      </c>
      <c r="I5" s="4">
        <v>12.5</v>
      </c>
      <c r="J5" s="4">
        <v>24.5</v>
      </c>
      <c r="K5" s="12">
        <v>-4.479913297513836</v>
      </c>
      <c r="L5" s="12">
        <v>-60.59322117470518</v>
      </c>
      <c r="M5" s="13">
        <v>-71.64880312784199</v>
      </c>
      <c r="N5" s="13">
        <v>-38.69195297152792</v>
      </c>
    </row>
    <row r="6" spans="1:14" ht="14.25">
      <c r="A6" t="s">
        <v>41</v>
      </c>
      <c r="B6" s="4">
        <v>25.2</v>
      </c>
      <c r="C6" s="4">
        <v>17.9</v>
      </c>
      <c r="D6" s="4">
        <v>14.3</v>
      </c>
      <c r="E6" s="4">
        <v>6.9</v>
      </c>
      <c r="F6" s="4">
        <v>0.1</v>
      </c>
      <c r="G6" s="4">
        <v>-10.6</v>
      </c>
      <c r="H6" s="4">
        <v>1.9</v>
      </c>
      <c r="I6" s="4">
        <v>3.6</v>
      </c>
      <c r="J6" s="4">
        <v>5.8</v>
      </c>
      <c r="K6" s="12">
        <v>-1.0367339545128595</v>
      </c>
      <c r="L6" s="12">
        <v>-17.46615932441504</v>
      </c>
      <c r="M6" s="13">
        <v>-26.5909025802056</v>
      </c>
      <c r="N6" s="13">
        <v>-19.243553544892393</v>
      </c>
    </row>
    <row r="7" spans="1:14" ht="14.25">
      <c r="A7" t="s">
        <v>42</v>
      </c>
      <c r="B7" s="4">
        <v>49.8</v>
      </c>
      <c r="C7" s="4">
        <v>43</v>
      </c>
      <c r="D7" s="4">
        <v>36.2</v>
      </c>
      <c r="E7" s="4">
        <v>14.2</v>
      </c>
      <c r="F7" s="4">
        <v>3</v>
      </c>
      <c r="G7" s="4">
        <v>-19.4</v>
      </c>
      <c r="H7" s="4">
        <v>4.1</v>
      </c>
      <c r="I7" s="5">
        <v>9.8</v>
      </c>
      <c r="J7" s="4">
        <v>17.7</v>
      </c>
      <c r="K7" s="12">
        <v>-6.26569072661759</v>
      </c>
      <c r="L7" s="12">
        <v>-53.477038168042114</v>
      </c>
      <c r="M7" s="13">
        <v>-75.89383065853968</v>
      </c>
      <c r="N7" s="13">
        <v>1.9187464629048827</v>
      </c>
    </row>
    <row r="8" spans="1:14" ht="14.25">
      <c r="A8" t="s">
        <v>43</v>
      </c>
      <c r="B8" s="7">
        <v>8.66</v>
      </c>
      <c r="C8" s="7">
        <v>7.48</v>
      </c>
      <c r="D8" s="7">
        <v>6.3</v>
      </c>
      <c r="E8" s="7">
        <v>2.48</v>
      </c>
      <c r="F8" s="7">
        <v>0.52</v>
      </c>
      <c r="G8" s="7">
        <v>-3.38</v>
      </c>
      <c r="H8" s="7">
        <v>0.71</v>
      </c>
      <c r="I8" s="7">
        <v>1.7</v>
      </c>
      <c r="J8" s="7">
        <v>3.08</v>
      </c>
      <c r="K8" s="22">
        <v>-1.0893064161445523</v>
      </c>
      <c r="L8" s="22">
        <v>-7.520068314573266</v>
      </c>
      <c r="M8" s="22">
        <v>-6.416781980953637</v>
      </c>
      <c r="N8" s="22">
        <v>0.045563599419624706</v>
      </c>
    </row>
    <row r="9" spans="1:14" ht="14.25">
      <c r="A9" t="s">
        <v>48</v>
      </c>
      <c r="B9" s="7">
        <v>8.66</v>
      </c>
      <c r="C9" s="7">
        <v>7.48</v>
      </c>
      <c r="D9" s="7">
        <v>6.3</v>
      </c>
      <c r="E9" s="7">
        <v>2.48</v>
      </c>
      <c r="F9" s="7">
        <v>0.52</v>
      </c>
      <c r="G9" s="7">
        <v>-3.38</v>
      </c>
      <c r="H9" s="7">
        <v>0.71</v>
      </c>
      <c r="I9" s="7">
        <v>1.7</v>
      </c>
      <c r="J9" s="7">
        <v>3.08</v>
      </c>
      <c r="K9" s="22">
        <v>-1.0893064161445523</v>
      </c>
      <c r="L9" s="22">
        <v>-7.520068314573266</v>
      </c>
      <c r="M9" s="22">
        <v>-6.416781980953637</v>
      </c>
      <c r="N9" s="22">
        <v>0.045563599419624706</v>
      </c>
    </row>
    <row r="10" spans="1:14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7111243.665753424</v>
      </c>
      <c r="M10" s="10">
        <v>11827397.421917807</v>
      </c>
      <c r="N10" s="10">
        <v>42111389.07692308</v>
      </c>
    </row>
    <row r="11" spans="1:14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5761677</v>
      </c>
      <c r="I11" s="10">
        <v>5752000</v>
      </c>
      <c r="J11" s="10">
        <v>5752000</v>
      </c>
      <c r="K11" s="10">
        <v>5752000</v>
      </c>
      <c r="L11" s="10">
        <v>7111243.665753424</v>
      </c>
      <c r="M11" s="10">
        <v>11827397.421917807</v>
      </c>
      <c r="N11" s="10">
        <v>42111389.07692308</v>
      </c>
    </row>
    <row r="12" spans="1:14" ht="14.25">
      <c r="A12" s="11" t="s">
        <v>47</v>
      </c>
      <c r="B12" s="13">
        <v>0.050648000000000006</v>
      </c>
      <c r="C12" s="13">
        <v>29.949</v>
      </c>
      <c r="D12" s="13">
        <v>31.038</v>
      </c>
      <c r="E12" s="13">
        <v>18.717</v>
      </c>
      <c r="F12" s="13">
        <v>13.674</v>
      </c>
      <c r="G12" s="13">
        <v>-15.08</v>
      </c>
      <c r="H12" s="13">
        <v>3.601</v>
      </c>
      <c r="I12" s="13">
        <v>-9.291</v>
      </c>
      <c r="J12" s="13">
        <v>6.361</v>
      </c>
      <c r="K12" s="13">
        <v>-0.5189772380997283</v>
      </c>
      <c r="L12" s="13">
        <v>-30.585429653284752</v>
      </c>
      <c r="M12" s="13">
        <v>-11.860455311462768</v>
      </c>
      <c r="N12" s="13">
        <v>-58.73900936428102</v>
      </c>
    </row>
    <row r="13" spans="1:10" ht="14.25">
      <c r="A13" s="11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11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11"/>
      <c r="B15" s="20"/>
      <c r="C15" s="20"/>
      <c r="D15" s="20"/>
      <c r="E15" s="20"/>
      <c r="F15" s="21"/>
      <c r="G15" s="21"/>
      <c r="H15" s="20"/>
      <c r="I15" s="20"/>
      <c r="J15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8515625" defaultRowHeight="15"/>
  <cols>
    <col min="1" max="1" width="30.421875" style="0" customWidth="1"/>
  </cols>
  <sheetData>
    <row r="1" ht="14.25">
      <c r="A1" s="1" t="s">
        <v>49</v>
      </c>
    </row>
    <row r="2" spans="1:14" s="1" customFormat="1" ht="14.25">
      <c r="A2" s="1" t="s">
        <v>50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3" t="s">
        <v>32</v>
      </c>
      <c r="M2" s="14"/>
      <c r="N2"/>
    </row>
    <row r="3" spans="1:13" ht="14.25">
      <c r="A3" t="s">
        <v>51</v>
      </c>
      <c r="B3" s="10">
        <v>17152</v>
      </c>
      <c r="C3" s="10">
        <v>18455</v>
      </c>
      <c r="D3" s="10">
        <v>25390</v>
      </c>
      <c r="E3" s="10">
        <v>28344</v>
      </c>
      <c r="F3" s="10">
        <v>29094</v>
      </c>
      <c r="G3" s="10">
        <v>32555</v>
      </c>
      <c r="H3" s="10">
        <v>33356</v>
      </c>
      <c r="I3" s="10">
        <v>39390</v>
      </c>
      <c r="J3" s="10"/>
      <c r="K3" s="10"/>
      <c r="L3" s="10"/>
      <c r="M3" s="10"/>
    </row>
    <row r="4" spans="1:13" ht="14.25">
      <c r="A4" t="s">
        <v>52</v>
      </c>
      <c r="B4" s="10">
        <v>65943</v>
      </c>
      <c r="C4" s="10">
        <v>33142</v>
      </c>
      <c r="D4" s="10">
        <v>62854</v>
      </c>
      <c r="E4" s="10">
        <v>43672</v>
      </c>
      <c r="F4" s="10">
        <v>71663</v>
      </c>
      <c r="G4" s="10">
        <v>24019</v>
      </c>
      <c r="H4" s="10">
        <v>78787</v>
      </c>
      <c r="I4" s="10">
        <v>36394</v>
      </c>
      <c r="J4" s="10"/>
      <c r="K4" s="10"/>
      <c r="L4" s="10"/>
      <c r="M4" s="10"/>
    </row>
    <row r="5" spans="1:9" s="15" customFormat="1" ht="14.25">
      <c r="A5" s="15" t="s">
        <v>53</v>
      </c>
      <c r="B5" s="15">
        <f aca="true" t="shared" si="0" ref="B5:I5">SUM(B3:B4)</f>
        <v>83095</v>
      </c>
      <c r="C5" s="15">
        <f t="shared" si="0"/>
        <v>51597</v>
      </c>
      <c r="D5" s="15">
        <f t="shared" si="0"/>
        <v>88244</v>
      </c>
      <c r="E5" s="15">
        <f t="shared" si="0"/>
        <v>72016</v>
      </c>
      <c r="F5" s="15">
        <f t="shared" si="0"/>
        <v>100757</v>
      </c>
      <c r="G5" s="15">
        <f t="shared" si="0"/>
        <v>56574</v>
      </c>
      <c r="H5" s="15">
        <f t="shared" si="0"/>
        <v>112143</v>
      </c>
      <c r="I5" s="15">
        <f t="shared" si="0"/>
        <v>75784</v>
      </c>
    </row>
    <row r="7" spans="1:13" ht="14.25">
      <c r="A7" s="1" t="s">
        <v>54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3" t="s">
        <v>32</v>
      </c>
      <c r="J7" s="1"/>
      <c r="K7" s="1"/>
      <c r="L7" s="1"/>
      <c r="M7" s="14"/>
    </row>
    <row r="8" spans="1:13" ht="14.25">
      <c r="A8" t="s">
        <v>51</v>
      </c>
      <c r="B8" s="10">
        <v>2081</v>
      </c>
      <c r="C8" s="10">
        <v>2339</v>
      </c>
      <c r="D8" s="10">
        <v>3123</v>
      </c>
      <c r="E8" s="10">
        <v>4511</v>
      </c>
      <c r="F8" s="10">
        <v>4789</v>
      </c>
      <c r="G8" s="10">
        <v>6844</v>
      </c>
      <c r="H8" s="10">
        <v>4759</v>
      </c>
      <c r="I8" s="10">
        <v>6766</v>
      </c>
      <c r="J8" s="10"/>
      <c r="K8" s="10"/>
      <c r="L8" s="10"/>
      <c r="M8" s="10"/>
    </row>
    <row r="9" spans="1:13" ht="14.25">
      <c r="A9" t="s">
        <v>52</v>
      </c>
      <c r="B9" s="10">
        <v>1451</v>
      </c>
      <c r="C9" s="10">
        <v>-9094</v>
      </c>
      <c r="D9" s="10">
        <v>5563</v>
      </c>
      <c r="E9" s="10">
        <v>-4455</v>
      </c>
      <c r="F9" s="10">
        <v>4716</v>
      </c>
      <c r="G9" s="10">
        <v>-13054</v>
      </c>
      <c r="H9" s="10">
        <v>7169</v>
      </c>
      <c r="I9" s="10">
        <v>-9538</v>
      </c>
      <c r="J9" s="10"/>
      <c r="K9" s="10"/>
      <c r="L9" s="10"/>
      <c r="M9" s="10"/>
    </row>
    <row r="10" spans="1:13" s="16" customFormat="1" ht="14.25">
      <c r="A10" s="15" t="s">
        <v>53</v>
      </c>
      <c r="B10" s="15">
        <f aca="true" t="shared" si="1" ref="B10:I10">SUM(B8:B9)</f>
        <v>3532</v>
      </c>
      <c r="C10" s="15">
        <f t="shared" si="1"/>
        <v>-6755</v>
      </c>
      <c r="D10" s="15">
        <f t="shared" si="1"/>
        <v>8686</v>
      </c>
      <c r="E10" s="15">
        <f t="shared" si="1"/>
        <v>56</v>
      </c>
      <c r="F10" s="15">
        <f t="shared" si="1"/>
        <v>9505</v>
      </c>
      <c r="G10" s="15">
        <f t="shared" si="1"/>
        <v>-6210</v>
      </c>
      <c r="H10" s="15">
        <f t="shared" si="1"/>
        <v>11928</v>
      </c>
      <c r="I10" s="15">
        <f t="shared" si="1"/>
        <v>-2772</v>
      </c>
      <c r="J10" s="15"/>
      <c r="K10" s="15"/>
      <c r="L10" s="15"/>
      <c r="M10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5" sqref="E25"/>
    </sheetView>
  </sheetViews>
  <sheetFormatPr defaultColWidth="8.8515625" defaultRowHeight="15"/>
  <cols>
    <col min="1" max="1" width="30.421875" style="0" customWidth="1"/>
  </cols>
  <sheetData>
    <row r="1" ht="14.25">
      <c r="A1" s="1" t="s">
        <v>49</v>
      </c>
    </row>
    <row r="2" spans="1:4" s="1" customFormat="1" ht="14.25">
      <c r="A2" s="1" t="s">
        <v>50</v>
      </c>
      <c r="B2" s="1">
        <v>2014</v>
      </c>
      <c r="C2" s="1">
        <v>2015</v>
      </c>
      <c r="D2" s="1">
        <v>2016</v>
      </c>
    </row>
    <row r="3" spans="1:4" ht="14.25">
      <c r="A3" t="s">
        <v>51</v>
      </c>
      <c r="B3" s="10">
        <v>89342</v>
      </c>
      <c r="C3" s="10">
        <v>134395</v>
      </c>
      <c r="D3" s="10">
        <v>195142.4</v>
      </c>
    </row>
    <row r="4" spans="1:4" ht="14.25">
      <c r="A4" t="s">
        <v>52</v>
      </c>
      <c r="B4" s="10">
        <v>205611</v>
      </c>
      <c r="C4" s="10">
        <v>210864</v>
      </c>
      <c r="D4" s="10">
        <v>228022.4</v>
      </c>
    </row>
    <row r="5" spans="1:4" s="1" customFormat="1" ht="14.25">
      <c r="A5" s="15" t="s">
        <v>53</v>
      </c>
      <c r="B5" s="15">
        <f>SUM(B3:B4)</f>
        <v>294953</v>
      </c>
      <c r="C5" s="15">
        <f>SUM(C3:C4)</f>
        <v>345259</v>
      </c>
      <c r="D5" s="15">
        <f>SUM(D3:D4)</f>
        <v>423164.8</v>
      </c>
    </row>
    <row r="7" spans="1:4" ht="14.25">
      <c r="A7" s="1" t="s">
        <v>54</v>
      </c>
      <c r="B7" s="1">
        <v>2014</v>
      </c>
      <c r="C7" s="1">
        <v>2015</v>
      </c>
      <c r="D7" s="1">
        <v>2016</v>
      </c>
    </row>
    <row r="8" spans="1:4" ht="14.25">
      <c r="A8" t="s">
        <v>51</v>
      </c>
      <c r="B8" s="10">
        <v>7537</v>
      </c>
      <c r="C8" s="10">
        <v>19087</v>
      </c>
      <c r="D8" s="10">
        <v>17704.5</v>
      </c>
    </row>
    <row r="9" spans="1:4" ht="14.25">
      <c r="A9" t="s">
        <v>52</v>
      </c>
      <c r="B9" s="10">
        <v>-2021</v>
      </c>
      <c r="C9" s="10">
        <v>-6636</v>
      </c>
      <c r="D9" s="10">
        <v>6813.5</v>
      </c>
    </row>
    <row r="10" spans="1:6" ht="14.25">
      <c r="A10" s="15" t="s">
        <v>53</v>
      </c>
      <c r="B10" s="15">
        <f>SUM(B8:B9)</f>
        <v>5516</v>
      </c>
      <c r="C10" s="15">
        <f>SUM(C8:C9)</f>
        <v>12451</v>
      </c>
      <c r="D10" s="15">
        <f>SUM(D8:D9)</f>
        <v>24518</v>
      </c>
      <c r="E10" s="1"/>
      <c r="F1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pane xSplit="1" topLeftCell="M1" activePane="topRight" state="frozen"/>
      <selection pane="topLeft" activeCell="A1" sqref="A1"/>
      <selection pane="topRight" activeCell="X16" sqref="X16"/>
    </sheetView>
  </sheetViews>
  <sheetFormatPr defaultColWidth="8.8515625" defaultRowHeight="15"/>
  <cols>
    <col min="1" max="1" width="30.421875" style="0" customWidth="1"/>
  </cols>
  <sheetData>
    <row r="1" ht="14.25">
      <c r="A1" s="1" t="s">
        <v>49</v>
      </c>
    </row>
    <row r="2" spans="1:21" s="1" customFormat="1" ht="14.25">
      <c r="A2" s="1" t="s">
        <v>50</v>
      </c>
      <c r="B2" s="2" t="s">
        <v>33</v>
      </c>
      <c r="C2" s="2" t="s">
        <v>34</v>
      </c>
      <c r="D2" s="2" t="s">
        <v>35</v>
      </c>
      <c r="E2" s="3" t="s">
        <v>36</v>
      </c>
      <c r="F2" s="3" t="s">
        <v>37</v>
      </c>
      <c r="G2" s="3" t="s">
        <v>61</v>
      </c>
      <c r="H2" s="3" t="s">
        <v>62</v>
      </c>
      <c r="I2" s="3" t="s">
        <v>63</v>
      </c>
      <c r="J2" s="3" t="s">
        <v>64</v>
      </c>
      <c r="K2" s="3" t="s">
        <v>65</v>
      </c>
      <c r="L2" s="3" t="s">
        <v>66</v>
      </c>
      <c r="M2" s="3" t="s">
        <v>67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74</v>
      </c>
      <c r="S2" s="2" t="s">
        <v>75</v>
      </c>
      <c r="T2" s="2" t="s">
        <v>76</v>
      </c>
      <c r="U2" s="2" t="s">
        <v>77</v>
      </c>
    </row>
    <row r="3" spans="1:21" ht="14.25">
      <c r="A3" t="s">
        <v>51</v>
      </c>
      <c r="B3" s="10">
        <v>44333.774701225004</v>
      </c>
      <c r="C3" s="10">
        <v>47937.392424262216</v>
      </c>
      <c r="D3" s="10">
        <v>56647.54727413024</v>
      </c>
      <c r="E3" s="10">
        <v>46223.09764820123</v>
      </c>
      <c r="F3" s="10">
        <v>52546.440256571914</v>
      </c>
      <c r="G3" s="10">
        <v>60947.5481164977</v>
      </c>
      <c r="H3" s="10">
        <v>58894.18089817284</v>
      </c>
      <c r="I3" s="10">
        <v>48761.56812728953</v>
      </c>
      <c r="J3" s="10">
        <v>55708.32190966522</v>
      </c>
      <c r="K3" s="10">
        <v>55035.33594991766</v>
      </c>
      <c r="L3" s="10">
        <v>52506.54021017965</v>
      </c>
      <c r="M3" s="10">
        <v>37151.31408617593</v>
      </c>
      <c r="N3" s="10">
        <v>44808.318876572994</v>
      </c>
      <c r="O3" s="10">
        <v>46519.16156638045</v>
      </c>
      <c r="P3" s="10">
        <v>45268.98370538093</v>
      </c>
      <c r="Q3" s="10">
        <v>24292.953549701295</v>
      </c>
      <c r="R3" s="10">
        <v>35643.01143447201</v>
      </c>
      <c r="S3" s="10">
        <v>32003.67300036001</v>
      </c>
      <c r="T3" s="10">
        <v>38883.14144053302</v>
      </c>
      <c r="U3" s="10">
        <v>23016.39111364898</v>
      </c>
    </row>
    <row r="4" spans="1:21" ht="14.25">
      <c r="A4" t="s">
        <v>52</v>
      </c>
      <c r="B4" s="10">
        <v>73355.36931222676</v>
      </c>
      <c r="C4" s="10">
        <v>33467.886591774186</v>
      </c>
      <c r="D4" s="10">
        <v>80964.261481795</v>
      </c>
      <c r="E4" s="10">
        <v>40234.67491719294</v>
      </c>
      <c r="F4" s="10">
        <v>73547.9286476869</v>
      </c>
      <c r="G4" s="10">
        <v>21013.86197241259</v>
      </c>
      <c r="H4" s="10">
        <v>75608.52167411505</v>
      </c>
      <c r="I4" s="10">
        <v>40797.37967626916</v>
      </c>
      <c r="J4" s="10">
        <v>49754.701448731685</v>
      </c>
      <c r="K4" s="10">
        <v>21289.418142119706</v>
      </c>
      <c r="L4" s="10">
        <v>46945.53835419823</v>
      </c>
      <c r="M4" s="10">
        <v>28526.661979688684</v>
      </c>
      <c r="N4" s="10">
        <v>41395.658493904804</v>
      </c>
      <c r="O4" s="10">
        <v>16212.7657399545</v>
      </c>
      <c r="P4" s="10">
        <v>31294.65459476</v>
      </c>
      <c r="Q4" s="10">
        <v>19230.4551129707</v>
      </c>
      <c r="R4" s="10">
        <v>28813.04864503093</v>
      </c>
      <c r="S4" s="10">
        <v>3132.231795981317</v>
      </c>
      <c r="T4" s="10">
        <v>16919.608096870197</v>
      </c>
      <c r="U4" s="10">
        <v>5075.39885088289</v>
      </c>
    </row>
    <row r="5" spans="1:21" ht="14.25">
      <c r="A5" t="s">
        <v>73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425.60365</v>
      </c>
      <c r="R5" s="10">
        <v>2587.92</v>
      </c>
      <c r="S5" s="10">
        <v>2598.785</v>
      </c>
      <c r="T5" s="10">
        <v>3378.830430000001</v>
      </c>
      <c r="U5" s="10">
        <v>9012.34849</v>
      </c>
    </row>
    <row r="6" spans="1:21" s="15" customFormat="1" ht="14.25">
      <c r="A6" s="15" t="s">
        <v>53</v>
      </c>
      <c r="B6" s="15">
        <v>117689.14401345176</v>
      </c>
      <c r="C6" s="15">
        <v>81405.2790160364</v>
      </c>
      <c r="D6" s="15">
        <v>137611.80875592522</v>
      </c>
      <c r="E6" s="15">
        <v>86457.77256539417</v>
      </c>
      <c r="F6" s="15">
        <v>126094.36890425882</v>
      </c>
      <c r="G6" s="15">
        <v>81961.41008891028</v>
      </c>
      <c r="H6" s="15">
        <v>134502.70257228788</v>
      </c>
      <c r="I6" s="15">
        <v>89558.9478035587</v>
      </c>
      <c r="J6" s="15">
        <v>105463.0233583969</v>
      </c>
      <c r="K6" s="15">
        <v>76324.75409203736</v>
      </c>
      <c r="L6" s="15">
        <v>99452.07856437788</v>
      </c>
      <c r="M6" s="15">
        <v>65677.97606586461</v>
      </c>
      <c r="N6" s="15">
        <v>86203.9773704778</v>
      </c>
      <c r="O6" s="15">
        <v>62731.927306335</v>
      </c>
      <c r="P6" s="15">
        <v>76563.63830014096</v>
      </c>
      <c r="Q6" s="15">
        <v>43949.01231267196</v>
      </c>
      <c r="R6" s="15">
        <v>67043.98007950294</v>
      </c>
      <c r="S6" s="15">
        <v>37734.68979634132</v>
      </c>
      <c r="T6" s="15">
        <v>59181.579967403224</v>
      </c>
      <c r="U6" s="15">
        <v>37104.13845453187</v>
      </c>
    </row>
    <row r="8" spans="1:21" ht="14.25">
      <c r="A8" s="1" t="s">
        <v>54</v>
      </c>
      <c r="B8" s="2" t="s">
        <v>33</v>
      </c>
      <c r="C8" s="2" t="s">
        <v>34</v>
      </c>
      <c r="D8" s="2" t="s">
        <v>35</v>
      </c>
      <c r="E8" s="3" t="s">
        <v>36</v>
      </c>
      <c r="F8" s="3" t="s">
        <v>37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74</v>
      </c>
      <c r="S8" s="2" t="s">
        <v>75</v>
      </c>
      <c r="T8" s="2" t="s">
        <v>76</v>
      </c>
      <c r="U8" s="2" t="s">
        <v>77</v>
      </c>
    </row>
    <row r="9" spans="1:21" ht="14.25">
      <c r="A9" t="s">
        <v>51</v>
      </c>
      <c r="B9" s="10">
        <v>8414.908671051133</v>
      </c>
      <c r="C9" s="10">
        <v>12268.451575687293</v>
      </c>
      <c r="D9" s="10">
        <v>11957.232338618294</v>
      </c>
      <c r="E9" s="10">
        <v>10076.553300457916</v>
      </c>
      <c r="F9" s="10">
        <v>7611.329533981418</v>
      </c>
      <c r="G9" s="10">
        <v>12087.66656158664</v>
      </c>
      <c r="H9" s="10">
        <v>7307.830964605186</v>
      </c>
      <c r="I9" s="10">
        <v>3965.5413923846027</v>
      </c>
      <c r="J9" s="10">
        <v>2211.976303336298</v>
      </c>
      <c r="K9" s="10">
        <v>6529.003465296191</v>
      </c>
      <c r="L9" s="10">
        <v>-1853.2698917408306</v>
      </c>
      <c r="M9" s="10">
        <v>289.32168908816675</v>
      </c>
      <c r="N9" s="10">
        <v>-155.87319231197398</v>
      </c>
      <c r="O9" s="10">
        <v>11974.673077382478</v>
      </c>
      <c r="P9" s="10">
        <v>4274.964803634803</v>
      </c>
      <c r="Q9" s="10">
        <v>-1472.6345677701358</v>
      </c>
      <c r="R9" s="10">
        <v>1108.4859083425272</v>
      </c>
      <c r="S9" s="10">
        <v>6576.772901263642</v>
      </c>
      <c r="T9" s="10">
        <v>5673.899222808001</v>
      </c>
      <c r="U9" s="10">
        <v>-1858.0593556763758</v>
      </c>
    </row>
    <row r="10" spans="1:21" ht="14.25">
      <c r="A10" t="s">
        <v>52</v>
      </c>
      <c r="B10" s="10">
        <v>18382.29097725083</v>
      </c>
      <c r="C10" s="10">
        <v>3120.4822522642817</v>
      </c>
      <c r="D10" s="10">
        <v>24465.63389405798</v>
      </c>
      <c r="E10" s="10">
        <v>7467.060313995815</v>
      </c>
      <c r="F10" s="10">
        <v>17530.274045577546</v>
      </c>
      <c r="G10" s="10">
        <v>-1171.1046290600907</v>
      </c>
      <c r="H10" s="10">
        <v>14976.046490092922</v>
      </c>
      <c r="I10" s="10">
        <v>3122.790063527362</v>
      </c>
      <c r="J10" s="10">
        <v>9266.526009438603</v>
      </c>
      <c r="K10" s="10">
        <v>-2075.4550133010234</v>
      </c>
      <c r="L10" s="10">
        <v>5197.77891530719</v>
      </c>
      <c r="M10" s="10">
        <v>-3907.4902421297666</v>
      </c>
      <c r="N10" s="10">
        <v>3456.4807225042696</v>
      </c>
      <c r="O10" s="10">
        <v>-9870.304037149379</v>
      </c>
      <c r="P10" s="10">
        <v>3047</v>
      </c>
      <c r="Q10" s="10">
        <v>-5734.959545735381</v>
      </c>
      <c r="R10" s="10">
        <v>7559.700995007212</v>
      </c>
      <c r="S10" s="10">
        <v>-4630.7848760998095</v>
      </c>
      <c r="T10" s="10">
        <v>462.85728379049965</v>
      </c>
      <c r="U10" s="10">
        <v>-5377.564112765347</v>
      </c>
    </row>
    <row r="11" spans="1:21" ht="14.25">
      <c r="A11" t="s">
        <v>73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0"/>
      <c r="Q11" s="10">
        <v>408.85448333333335</v>
      </c>
      <c r="R11" s="10">
        <v>2452.3988</v>
      </c>
      <c r="S11" s="10">
        <v>2206.5409999999997</v>
      </c>
      <c r="T11" s="10">
        <v>3223.69881</v>
      </c>
      <c r="U11" s="10">
        <v>6816.969200000001</v>
      </c>
    </row>
    <row r="12" spans="1:21" s="18" customFormat="1" ht="14.25">
      <c r="A12" t="s">
        <v>68</v>
      </c>
      <c r="B12" s="17">
        <v>-18344.84188</v>
      </c>
      <c r="C12" s="17">
        <v>-17900.61602</v>
      </c>
      <c r="D12" s="17">
        <v>-17588.0587</v>
      </c>
      <c r="E12" s="17">
        <v>-17800.843009999997</v>
      </c>
      <c r="F12" s="17">
        <v>-17610.53068</v>
      </c>
      <c r="G12" s="17">
        <v>-18423.723789999996</v>
      </c>
      <c r="H12" s="17">
        <v>-15688.620770000001</v>
      </c>
      <c r="I12" s="17">
        <v>-18187.413739999996</v>
      </c>
      <c r="J12" s="17">
        <v>-18173.361649999995</v>
      </c>
      <c r="K12" s="17">
        <v>-16391.766280000003</v>
      </c>
      <c r="L12" s="17">
        <v>-22674.219929999996</v>
      </c>
      <c r="M12" s="17">
        <v>-19012.264550000004</v>
      </c>
      <c r="N12" s="10">
        <v>-20933.43577</v>
      </c>
      <c r="O12" s="10">
        <v>-19954.493250000007</v>
      </c>
      <c r="P12" s="10">
        <v>-16583.80203</v>
      </c>
      <c r="Q12" s="10">
        <v>-20105.359170000003</v>
      </c>
      <c r="R12" s="10">
        <v>-17063.27577</v>
      </c>
      <c r="S12" s="10">
        <v>-13403.748279999996</v>
      </c>
      <c r="T12" s="10">
        <v>-13786.628630000003</v>
      </c>
      <c r="U12" s="10">
        <v>-18653.269489999995</v>
      </c>
    </row>
    <row r="13" spans="1:21" s="16" customFormat="1" ht="14.25">
      <c r="A13" s="15" t="s">
        <v>53</v>
      </c>
      <c r="B13" s="15">
        <v>8452.357768301961</v>
      </c>
      <c r="C13" s="15">
        <v>-2511.6821920484253</v>
      </c>
      <c r="D13" s="15">
        <v>18834.80753267627</v>
      </c>
      <c r="E13" s="15">
        <v>-257.22939554626646</v>
      </c>
      <c r="F13" s="15">
        <v>7531.072899558963</v>
      </c>
      <c r="G13" s="15">
        <v>-7507.161857473446</v>
      </c>
      <c r="H13" s="15">
        <v>6595.256684698106</v>
      </c>
      <c r="I13" s="15">
        <v>-11099.082284088032</v>
      </c>
      <c r="J13" s="15">
        <v>-6694.859337225094</v>
      </c>
      <c r="K13" s="15">
        <v>-11938.217828004836</v>
      </c>
      <c r="L13" s="15">
        <v>-19329.710906433636</v>
      </c>
      <c r="M13" s="15">
        <v>-22630.433103041603</v>
      </c>
      <c r="N13" s="15">
        <v>-17632.828239807706</v>
      </c>
      <c r="O13" s="15">
        <v>-17850.124209766902</v>
      </c>
      <c r="P13" s="15">
        <v>-9261.571412975756</v>
      </c>
      <c r="Q13" s="15">
        <v>-26904.09880017219</v>
      </c>
      <c r="R13" s="15">
        <v>-5942.6900666502615</v>
      </c>
      <c r="S13" s="15">
        <v>-9251.219254836165</v>
      </c>
      <c r="T13" s="15">
        <v>-4426.173313401503</v>
      </c>
      <c r="U13" s="15">
        <v>-19071.923758441713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14" sqref="I14"/>
    </sheetView>
  </sheetViews>
  <sheetFormatPr defaultColWidth="8.8515625" defaultRowHeight="15"/>
  <cols>
    <col min="1" max="1" width="30.421875" style="0" customWidth="1"/>
  </cols>
  <sheetData>
    <row r="1" ht="14.25">
      <c r="A1" s="1" t="s">
        <v>49</v>
      </c>
    </row>
    <row r="2" spans="1:10" s="1" customFormat="1" ht="14.25">
      <c r="A2" s="1" t="s">
        <v>50</v>
      </c>
      <c r="B2" s="2">
        <v>2016</v>
      </c>
      <c r="C2" s="2">
        <v>2017</v>
      </c>
      <c r="D2" s="2">
        <v>2018</v>
      </c>
      <c r="E2" s="2">
        <v>2019</v>
      </c>
      <c r="F2" s="2">
        <v>2020</v>
      </c>
      <c r="G2" s="3"/>
      <c r="H2" s="3"/>
      <c r="I2" s="3"/>
      <c r="J2"/>
    </row>
    <row r="3" spans="1:9" ht="14.25">
      <c r="A3" t="s">
        <v>51</v>
      </c>
      <c r="B3" s="10">
        <v>195141.81204781868</v>
      </c>
      <c r="C3" s="10">
        <v>221149.737398532</v>
      </c>
      <c r="D3" s="10">
        <v>200401.51215593846</v>
      </c>
      <c r="E3" s="10">
        <v>160889.41769803566</v>
      </c>
      <c r="F3" s="10">
        <v>129546.21698901402</v>
      </c>
      <c r="G3" s="10"/>
      <c r="H3" s="10"/>
      <c r="I3" s="10"/>
    </row>
    <row r="4" spans="1:9" ht="14.25">
      <c r="A4" t="s">
        <v>52</v>
      </c>
      <c r="B4" s="10">
        <v>228022.19230298887</v>
      </c>
      <c r="C4" s="10">
        <v>210968.19197048372</v>
      </c>
      <c r="D4" s="10">
        <v>146516.3199247383</v>
      </c>
      <c r="E4" s="10">
        <v>108133.53394159007</v>
      </c>
      <c r="F4" s="10">
        <v>53940.28738876533</v>
      </c>
      <c r="G4" s="10"/>
      <c r="H4" s="10"/>
      <c r="I4" s="10"/>
    </row>
    <row r="5" spans="1:9" ht="14.25">
      <c r="A5" t="s">
        <v>73</v>
      </c>
      <c r="B5" s="10">
        <v>0</v>
      </c>
      <c r="C5" s="10">
        <v>0</v>
      </c>
      <c r="D5" s="10">
        <v>0</v>
      </c>
      <c r="E5" s="10">
        <v>425.60365</v>
      </c>
      <c r="F5" s="10">
        <v>17577.88392</v>
      </c>
      <c r="G5" s="10"/>
      <c r="H5" s="10"/>
      <c r="I5" s="10"/>
    </row>
    <row r="6" spans="1:16" s="15" customFormat="1" ht="14.25">
      <c r="A6" s="15" t="s">
        <v>53</v>
      </c>
      <c r="B6" s="15">
        <v>423164.0043508075</v>
      </c>
      <c r="C6" s="15">
        <v>432117.92936901574</v>
      </c>
      <c r="D6" s="15">
        <v>346917.83208067674</v>
      </c>
      <c r="E6" s="15">
        <v>269448.5552896257</v>
      </c>
      <c r="F6" s="15">
        <v>201064.38829777934</v>
      </c>
      <c r="K6" s="1"/>
      <c r="L6" s="1"/>
      <c r="M6" s="1"/>
      <c r="N6" s="1"/>
      <c r="O6" s="1"/>
      <c r="P6" s="1"/>
    </row>
    <row r="7" spans="11:16" ht="14.25">
      <c r="K7" s="1"/>
      <c r="L7" s="1"/>
      <c r="M7" s="1"/>
      <c r="N7" s="1"/>
      <c r="O7" s="1"/>
      <c r="P7" s="1"/>
    </row>
    <row r="8" spans="1:16" ht="14.25">
      <c r="A8" s="1" t="s">
        <v>54</v>
      </c>
      <c r="B8" s="2">
        <v>2016</v>
      </c>
      <c r="C8" s="2">
        <v>2017</v>
      </c>
      <c r="D8" s="2">
        <v>2018</v>
      </c>
      <c r="E8" s="2">
        <v>2019</v>
      </c>
      <c r="F8" s="2">
        <v>2020</v>
      </c>
      <c r="G8" s="3"/>
      <c r="H8" s="3"/>
      <c r="I8" s="3"/>
      <c r="K8" s="1"/>
      <c r="L8" s="1"/>
      <c r="M8" s="1"/>
      <c r="N8" s="1"/>
      <c r="O8" s="1"/>
      <c r="P8" s="1"/>
    </row>
    <row r="9" spans="1:16" ht="14.25">
      <c r="A9" t="s">
        <v>51</v>
      </c>
      <c r="B9" s="10">
        <v>42717.14588581462</v>
      </c>
      <c r="C9" s="10">
        <v>30972.368452557843</v>
      </c>
      <c r="D9" s="10">
        <v>7177.031565979822</v>
      </c>
      <c r="E9" s="10">
        <v>14621.130420935178</v>
      </c>
      <c r="F9" s="10">
        <v>11489.084876737801</v>
      </c>
      <c r="G9" s="10"/>
      <c r="H9" s="10"/>
      <c r="I9" s="10"/>
      <c r="L9" s="1"/>
      <c r="M9" s="1"/>
      <c r="N9" s="1"/>
      <c r="O9" s="1"/>
      <c r="P9" s="1"/>
    </row>
    <row r="10" spans="1:16" ht="14.25">
      <c r="A10" t="s">
        <v>52</v>
      </c>
      <c r="B10" s="10">
        <v>53435.46743756892</v>
      </c>
      <c r="C10" s="10">
        <v>34458.005970137776</v>
      </c>
      <c r="D10" s="10">
        <v>8481.359669314988</v>
      </c>
      <c r="E10" s="10">
        <v>-9101.303016629061</v>
      </c>
      <c r="F10" s="10">
        <v>-1985.7907100674427</v>
      </c>
      <c r="G10" s="10"/>
      <c r="H10" s="10"/>
      <c r="I10" s="10"/>
      <c r="K10" s="1"/>
      <c r="L10" s="1"/>
      <c r="M10" s="1"/>
      <c r="N10" s="1"/>
      <c r="O10" s="1"/>
      <c r="P10" s="1"/>
    </row>
    <row r="11" spans="1:16" ht="14.25">
      <c r="A11" t="s">
        <v>73</v>
      </c>
      <c r="B11" s="10">
        <v>0</v>
      </c>
      <c r="C11" s="10">
        <v>0</v>
      </c>
      <c r="D11" s="10">
        <v>0</v>
      </c>
      <c r="E11" s="10">
        <v>408.85448333333335</v>
      </c>
      <c r="F11" s="10">
        <v>14711.607810000001</v>
      </c>
      <c r="G11" s="10"/>
      <c r="H11" s="10"/>
      <c r="I11" s="10"/>
      <c r="K11" s="1"/>
      <c r="L11" s="1"/>
      <c r="M11" s="1"/>
      <c r="N11" s="1"/>
      <c r="O11" s="1"/>
      <c r="P11" s="1"/>
    </row>
    <row r="12" spans="1:16" s="18" customFormat="1" ht="14.25">
      <c r="A12" t="s">
        <v>68</v>
      </c>
      <c r="B12" s="17">
        <v>-71634.35961</v>
      </c>
      <c r="C12" s="17">
        <v>-69910.28898000001</v>
      </c>
      <c r="D12" s="17">
        <v>-76251.61241</v>
      </c>
      <c r="E12" s="10">
        <v>-77577.08962000001</v>
      </c>
      <c r="F12" s="10">
        <v>-62906.92216999999</v>
      </c>
      <c r="G12" s="17"/>
      <c r="H12" s="17"/>
      <c r="I12" s="17"/>
      <c r="K12" s="1"/>
      <c r="L12" s="1"/>
      <c r="M12" s="1"/>
      <c r="N12" s="1"/>
      <c r="O12" s="1"/>
      <c r="P12" s="1"/>
    </row>
    <row r="13" spans="1:16" s="16" customFormat="1" ht="14.25">
      <c r="A13" s="15" t="s">
        <v>53</v>
      </c>
      <c r="B13" s="15">
        <v>24518.253713383543</v>
      </c>
      <c r="C13" s="15">
        <v>-4479.914557304393</v>
      </c>
      <c r="D13" s="15">
        <v>-60593.22117470519</v>
      </c>
      <c r="E13" s="15">
        <v>-71648.40773236057</v>
      </c>
      <c r="F13" s="15">
        <v>-38692.020193329634</v>
      </c>
      <c r="G13" s="15"/>
      <c r="H13" s="15"/>
      <c r="I13" s="15"/>
      <c r="K13" s="1"/>
      <c r="L13" s="1"/>
      <c r="M13" s="1"/>
      <c r="N13" s="1"/>
      <c r="O13" s="1"/>
      <c r="P13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4" sqref="A4"/>
    </sheetView>
  </sheetViews>
  <sheetFormatPr defaultColWidth="8.8515625" defaultRowHeight="15"/>
  <cols>
    <col min="1" max="1" width="23.8515625" style="0" customWidth="1"/>
  </cols>
  <sheetData>
    <row r="1" ht="14.25">
      <c r="A1" s="1" t="s">
        <v>55</v>
      </c>
    </row>
    <row r="2" ht="14.25">
      <c r="A2" s="1"/>
    </row>
    <row r="3" s="1" customFormat="1" ht="14.25">
      <c r="A3" s="1" t="s">
        <v>56</v>
      </c>
    </row>
    <row r="4" ht="14.25">
      <c r="A4" t="s">
        <v>57</v>
      </c>
    </row>
    <row r="5" ht="14.25">
      <c r="A5" t="s">
        <v>58</v>
      </c>
    </row>
    <row r="6" spans="1:2" s="1" customFormat="1" ht="14.25">
      <c r="A6" s="1" t="s">
        <v>53</v>
      </c>
      <c r="B6" s="1">
        <f>SUM(B4:B5)</f>
        <v>0</v>
      </c>
    </row>
    <row r="8" spans="1:2" ht="14.25">
      <c r="A8" s="1" t="s">
        <v>59</v>
      </c>
      <c r="B8" s="1"/>
    </row>
    <row r="9" ht="14.25">
      <c r="A9" t="s">
        <v>57</v>
      </c>
    </row>
    <row r="10" ht="14.25">
      <c r="A10" t="s">
        <v>58</v>
      </c>
    </row>
    <row r="11" ht="14.25">
      <c r="A11" t="s">
        <v>60</v>
      </c>
    </row>
    <row r="12" spans="1:2" ht="14.25">
      <c r="A12" s="1" t="s">
        <v>53</v>
      </c>
      <c r="B12" s="1">
        <f>SUM(B9:B11)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Palm</dc:creator>
  <cp:keywords/>
  <dc:description/>
  <cp:lastModifiedBy>Johanna Palm</cp:lastModifiedBy>
  <dcterms:created xsi:type="dcterms:W3CDTF">2017-08-15T17:33:07Z</dcterms:created>
  <dcterms:modified xsi:type="dcterms:W3CDTF">2021-02-12T01:22:53Z</dcterms:modified>
  <cp:category/>
  <cp:version/>
  <cp:contentType/>
  <cp:contentStatus/>
</cp:coreProperties>
</file>