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64" activeTab="0"/>
  </bookViews>
  <sheets>
    <sheet name="Nyckeltal - Q" sheetId="1" r:id="rId1"/>
    <sheet name="Nyckeltal - Y" sheetId="2" r:id="rId2"/>
    <sheet name="Segment tidigare indelning - Q" sheetId="3" r:id="rId3"/>
    <sheet name="Segment tidigare indelning - Y" sheetId="4" r:id="rId4"/>
    <sheet name="Segment ny indelning - Q" sheetId="5" r:id="rId5"/>
    <sheet name="Segment ny indelning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<sst xmlns="http://schemas.openxmlformats.org/spreadsheetml/2006/main" count="145" uniqueCount="63">
  <si>
    <t>Nyckeltal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</si>
  <si>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</si>
  <si>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</si>
  <si>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</si>
  <si>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</si>
  <si>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</si>
  <si>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</si>
  <si>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</si>
  <si>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</si>
  <si>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</si>
  <si>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</si>
  <si>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</si>
  <si>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</si>
  <si>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</si>
  <si>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</si>
  <si>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</si>
  <si>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</si>
  <si>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</si>
  <si>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</si>
  <si>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</si>
  <si>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</si>
  <si>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</si>
  <si>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</si>
  <si>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</si>
  <si>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</si>
  <si>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</si>
  <si>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</si>
  <si>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</si>
  <si>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</si>
  <si>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</si>
  <si>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</si>
  <si>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</si>
  <si>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</si>
  <si>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</si>
  <si>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</si>
  <si>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</si>
  <si>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</si>
  <si>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</si>
  <si>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Total nettoomsättning, MSEK</t>
  </si>
  <si>
    <t>Bruttovinstmarginal, %</t>
  </si>
  <si>
    <t>Rörelseresultat, MSEK</t>
  </si>
  <si>
    <t>Rörelsemarginal, %</t>
  </si>
  <si>
    <t>Resultat efter skatt, MSEK</t>
  </si>
  <si>
    <t>Resultat per aktie före utspädning, SEK</t>
  </si>
  <si>
    <t>Resultat per aktie efter utspädning, SEK</t>
  </si>
  <si>
    <t>Vägt genomsnitt antal aktier, före utspädning</t>
  </si>
  <si>
    <t>Vägt genomsnitt antal aktier, efter utspädning</t>
  </si>
  <si>
    <t>Kassaflöde från den löpande verksamheten, MSEK</t>
  </si>
  <si>
    <t>Nettoomsättning, MSEK</t>
  </si>
  <si>
    <t>Segmentsdata</t>
  </si>
  <si>
    <t>Intäkter, KSEK</t>
  </si>
  <si>
    <t>Detaljhandelsverksamheten</t>
  </si>
  <si>
    <t>Grossistverksamheten</t>
  </si>
  <si>
    <t>Total</t>
  </si>
  <si>
    <t>Rörelseresultat, KSEK</t>
  </si>
  <si>
    <t>Intäkter, TSEK</t>
  </si>
  <si>
    <t>Rörelseresultat, TSEK</t>
  </si>
  <si>
    <t>Koncerngemensamma kostnader</t>
  </si>
  <si>
    <t>Övrigt</t>
  </si>
  <si>
    <t>Q2 2017</t>
  </si>
  <si>
    <t>Q3 2017</t>
  </si>
  <si>
    <t>Q4 2017</t>
  </si>
  <si>
    <t>Q1 2018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</si>
</sst>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0.000000"/>
    <numFmt numFmtId="167" formatCode="0.00000"/>
    <numFmt numFmtId="168" formatCode="0.0000"/>
    <numFmt numFmtId="169" formatCode="0.000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right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3"/>
  <sheetViews>
    <sheetView tabSelected="1" zoomScalePageLayoutView="0" workbookViewId="0" topLeftCell="A1">
      <pane xSplit="1" topLeftCell="T1" activePane="topRight" state="frozen"/>
      <selection pane="topLeft" activeCell="A1" sqref="A1"/>
      <selection pane="topRight" activeCell="AD34" sqref="AD34"/>
    </sheetView>
  </sheetViews>
  <sheetFormatPr defaultColWidth="8.7109375" defaultRowHeight="15"/>
  <cols>
    <col min="1" max="1" width="41.57421875" style="0" customWidth="1"/>
    <col min="2" max="3" width="8.7109375" style="0" customWidth="1"/>
    <col min="4" max="4" width="9.140625" style="0" customWidth="1"/>
    <col min="5" max="14" width="8.7109375" style="0" customWidth="1"/>
    <col min="15" max="15" width="10.7109375" style="0" customWidth="1"/>
    <col min="16" max="18" width="8.7109375" style="0" customWidth="1"/>
    <col min="19" max="19" width="9.5742187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2:42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59</v>
      </c>
      <c r="AN2" s="2" t="s">
        <v>60</v>
      </c>
      <c r="AO2" s="2" t="s">
        <v>61</v>
      </c>
      <c r="AP2" s="2" t="s">
        <v>62</v>
      </c>
    </row>
    <row r="3" spans="1:42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</row>
    <row r="4" spans="1:42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</row>
    <row r="5" spans="1:42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7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</row>
    <row r="6" spans="1:42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24">
        <f>(G5/G3)*100</f>
        <v>-58.77065615709051</v>
      </c>
      <c r="H6" s="7">
        <v>22.8</v>
      </c>
      <c r="I6" s="7">
        <v>9.4</v>
      </c>
      <c r="J6" s="7">
        <v>21.1</v>
      </c>
      <c r="K6" s="24">
        <f>(K5/K3)*100</f>
        <v>-98.58821673633568</v>
      </c>
      <c r="L6" s="7">
        <v>22.4</v>
      </c>
      <c r="M6" s="7">
        <v>0.8</v>
      </c>
      <c r="N6" s="7">
        <v>19.4</v>
      </c>
      <c r="O6" s="24">
        <f>(O5/O3)*100</f>
        <v>-25.327720162918848</v>
      </c>
      <c r="P6" s="7">
        <v>16.2</v>
      </c>
      <c r="Q6" s="24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7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</row>
    <row r="7" spans="1:42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</row>
    <row r="8" spans="1:42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7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8">
        <v>2.43</v>
      </c>
      <c r="AK8" s="7">
        <v>0.14</v>
      </c>
      <c r="AL8" s="9">
        <v>0.81</v>
      </c>
      <c r="AM8" s="9">
        <v>-1.1468098989441646</v>
      </c>
      <c r="AN8" s="9">
        <v>0.8475815229455556</v>
      </c>
      <c r="AO8" s="9">
        <v>-1.6008319247912552</v>
      </c>
      <c r="AP8" s="9">
        <v>-1.169515470408741</v>
      </c>
    </row>
    <row r="9" spans="1:42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7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9">
        <v>0.77</v>
      </c>
      <c r="AM9" s="9">
        <v>-1.1468098989441646</v>
      </c>
      <c r="AN9" s="9">
        <v>0.8475815229455556</v>
      </c>
      <c r="AO9" s="9">
        <v>-1.6008319247912552</v>
      </c>
      <c r="AP9" s="9">
        <v>-1.169515470408741</v>
      </c>
    </row>
    <row r="10" spans="1:42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</row>
    <row r="11" spans="1:42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</row>
    <row r="12" spans="1:42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</row>
    <row r="13" spans="2:27" ht="14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2" sqref="K2:K12"/>
    </sheetView>
  </sheetViews>
  <sheetFormatPr defaultColWidth="8.7109375" defaultRowHeight="15"/>
  <cols>
    <col min="1" max="1" width="41.57421875" style="0" customWidth="1"/>
  </cols>
  <sheetData>
    <row r="1" ht="14.25">
      <c r="A1" s="1" t="s">
        <v>0</v>
      </c>
    </row>
    <row r="2" spans="2:11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</row>
    <row r="3" spans="1:11" ht="14.25">
      <c r="A3" t="s">
        <v>48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</row>
    <row r="4" spans="1:11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</row>
    <row r="5" spans="1:11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</row>
    <row r="6" spans="1:11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</row>
    <row r="7" spans="1:11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4">
        <v>9.8</v>
      </c>
      <c r="J7" s="4">
        <v>17.7</v>
      </c>
      <c r="K7" s="12">
        <v>-6.26569072661759</v>
      </c>
    </row>
    <row r="8" spans="1:11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5">
        <v>-1.0893064161445523</v>
      </c>
    </row>
    <row r="9" spans="1:11" ht="14.25">
      <c r="A9" t="s">
        <v>44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5">
        <v>-1.0893064161445523</v>
      </c>
    </row>
    <row r="10" spans="1:11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</row>
    <row r="11" spans="1:11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</row>
    <row r="12" spans="1:11" ht="14.25">
      <c r="A12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</row>
    <row r="13" spans="2:11" ht="14.25"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9" ht="14.25">
      <c r="F19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9" sqref="J29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14" s="2" customFormat="1" ht="14.25">
      <c r="A2" s="16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3"/>
      <c r="N2" s="17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8" customFormat="1" ht="14.25">
      <c r="A5" s="18" t="s">
        <v>53</v>
      </c>
      <c r="B5" s="18">
        <f aca="true" t="shared" si="0" ref="B5:I5">SUM(B3:B4)</f>
        <v>83095</v>
      </c>
      <c r="C5" s="18">
        <f t="shared" si="0"/>
        <v>51597</v>
      </c>
      <c r="D5" s="18">
        <f t="shared" si="0"/>
        <v>88244</v>
      </c>
      <c r="E5" s="18">
        <f>SUM(E3:E4)</f>
        <v>72016</v>
      </c>
      <c r="F5" s="18">
        <f t="shared" si="0"/>
        <v>100757</v>
      </c>
      <c r="G5" s="18">
        <f t="shared" si="0"/>
        <v>56574</v>
      </c>
      <c r="H5" s="18">
        <f>SUM(H3:H4)</f>
        <v>112143</v>
      </c>
      <c r="I5" s="18">
        <f t="shared" si="0"/>
        <v>75784</v>
      </c>
    </row>
    <row r="7" spans="1:13" s="17" customFormat="1" ht="14.25">
      <c r="A7" s="16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2"/>
      <c r="K7" s="2"/>
      <c r="L7" s="2"/>
      <c r="M7" s="3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9" customFormat="1" ht="14.25">
      <c r="A10" s="18" t="s">
        <v>53</v>
      </c>
      <c r="B10" s="18">
        <f aca="true" t="shared" si="1" ref="B10:I10">SUM(B8:B9)</f>
        <v>3532</v>
      </c>
      <c r="C10" s="18">
        <f t="shared" si="1"/>
        <v>-6755</v>
      </c>
      <c r="D10" s="18">
        <f t="shared" si="1"/>
        <v>8686</v>
      </c>
      <c r="E10" s="18">
        <f t="shared" si="1"/>
        <v>56</v>
      </c>
      <c r="F10" s="18">
        <f t="shared" si="1"/>
        <v>9505</v>
      </c>
      <c r="G10" s="18">
        <f t="shared" si="1"/>
        <v>-6210</v>
      </c>
      <c r="H10" s="18">
        <f t="shared" si="1"/>
        <v>11928</v>
      </c>
      <c r="I10" s="18">
        <f t="shared" si="1"/>
        <v>-2772</v>
      </c>
      <c r="J10" s="18"/>
      <c r="K10" s="18"/>
      <c r="L10" s="18"/>
      <c r="M10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8" sqref="F8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spans="1:4" s="1" customFormat="1" ht="14.25">
      <c r="A2" s="1" t="s">
        <v>55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" t="s">
        <v>53</v>
      </c>
      <c r="B5" s="18">
        <f>SUM(B3:B4)</f>
        <v>294953</v>
      </c>
      <c r="C5" s="18">
        <f>SUM(C3:C4)</f>
        <v>345259</v>
      </c>
      <c r="D5" s="18">
        <f>SUM(D3:D4)</f>
        <v>423164.8</v>
      </c>
    </row>
    <row r="7" spans="1:4" ht="14.25">
      <c r="A7" s="1" t="s">
        <v>56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" t="s">
        <v>53</v>
      </c>
      <c r="B10" s="18">
        <f>SUM(B8:B9)</f>
        <v>5516</v>
      </c>
      <c r="C10" s="18">
        <f>SUM(C8:C9)</f>
        <v>12451</v>
      </c>
      <c r="D10" s="18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2" sqref="J2:J11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0" s="1" customFormat="1" ht="14.25">
      <c r="A2" s="1" t="s">
        <v>55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59</v>
      </c>
      <c r="H2" s="3" t="s">
        <v>60</v>
      </c>
      <c r="I2" s="3" t="s">
        <v>61</v>
      </c>
      <c r="J2" s="3" t="s">
        <v>62</v>
      </c>
    </row>
    <row r="3" spans="1:10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</row>
    <row r="4" spans="1:10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</row>
    <row r="5" spans="1:10" s="18" customFormat="1" ht="14.25">
      <c r="A5" s="18" t="s">
        <v>53</v>
      </c>
      <c r="B5" s="18">
        <v>117689.14401345176</v>
      </c>
      <c r="C5" s="18">
        <v>81405.2790160364</v>
      </c>
      <c r="D5" s="18">
        <v>137611.80875592522</v>
      </c>
      <c r="E5" s="18">
        <v>86457.77256539417</v>
      </c>
      <c r="F5" s="18">
        <v>126094.36890425882</v>
      </c>
      <c r="G5" s="18">
        <v>81961.41008891028</v>
      </c>
      <c r="H5" s="18">
        <v>134502.70257228788</v>
      </c>
      <c r="I5" s="18">
        <v>89558.9478035587</v>
      </c>
      <c r="J5" s="18">
        <v>105463.0233583969</v>
      </c>
    </row>
    <row r="7" spans="1:10" ht="14.25">
      <c r="A7" s="1" t="s">
        <v>56</v>
      </c>
      <c r="B7" s="20" t="s">
        <v>33</v>
      </c>
      <c r="C7" s="20" t="s">
        <v>34</v>
      </c>
      <c r="D7" s="20" t="s">
        <v>35</v>
      </c>
      <c r="E7" s="21" t="s">
        <v>36</v>
      </c>
      <c r="F7" s="21" t="s">
        <v>37</v>
      </c>
      <c r="G7" s="3" t="s">
        <v>59</v>
      </c>
      <c r="H7" s="3" t="s">
        <v>60</v>
      </c>
      <c r="I7" s="3" t="s">
        <v>61</v>
      </c>
      <c r="J7" s="3" t="s">
        <v>62</v>
      </c>
    </row>
    <row r="8" spans="1:10" ht="14.25">
      <c r="A8" t="s">
        <v>51</v>
      </c>
      <c r="B8" s="10">
        <v>8414.908671051133</v>
      </c>
      <c r="C8" s="10">
        <v>12268.451575687293</v>
      </c>
      <c r="D8" s="10">
        <v>11957.232338618294</v>
      </c>
      <c r="E8" s="10">
        <v>10076.553300457916</v>
      </c>
      <c r="F8" s="10">
        <v>7611.329533981418</v>
      </c>
      <c r="G8" s="10">
        <v>12087.66656158664</v>
      </c>
      <c r="H8" s="10">
        <v>7307.830964605186</v>
      </c>
      <c r="I8" s="10">
        <v>3965.5413923846027</v>
      </c>
      <c r="J8" s="10">
        <v>2211.976303336298</v>
      </c>
    </row>
    <row r="9" spans="1:10" ht="14.25">
      <c r="A9" t="s">
        <v>52</v>
      </c>
      <c r="B9" s="10">
        <v>18382.29097725083</v>
      </c>
      <c r="C9" s="10">
        <v>3120.4822522642817</v>
      </c>
      <c r="D9" s="10">
        <v>24465.63389405798</v>
      </c>
      <c r="E9" s="10">
        <v>7467.060313995815</v>
      </c>
      <c r="F9" s="10">
        <v>17530.274045577546</v>
      </c>
      <c r="G9" s="10">
        <v>-1171.1046290600907</v>
      </c>
      <c r="H9" s="10">
        <v>14976.046490092922</v>
      </c>
      <c r="I9" s="10">
        <v>3122.790063527362</v>
      </c>
      <c r="J9" s="10">
        <v>9266.526009438603</v>
      </c>
    </row>
    <row r="10" spans="1:10" s="22" customFormat="1" ht="14.25">
      <c r="A10" s="22" t="s">
        <v>57</v>
      </c>
      <c r="B10" s="23">
        <v>-18344.84188</v>
      </c>
      <c r="C10" s="23">
        <v>-17900.61602</v>
      </c>
      <c r="D10" s="23">
        <v>-17588.0587</v>
      </c>
      <c r="E10" s="23">
        <v>-17800.843009999997</v>
      </c>
      <c r="F10" s="23">
        <v>-17610.53068</v>
      </c>
      <c r="G10" s="23">
        <v>-18423.723789999996</v>
      </c>
      <c r="H10" s="23">
        <v>-15688.620770000001</v>
      </c>
      <c r="I10" s="23">
        <v>-18187.413739999996</v>
      </c>
      <c r="J10" s="23">
        <v>-18173.361649999995</v>
      </c>
    </row>
    <row r="11" spans="1:10" s="19" customFormat="1" ht="14.25">
      <c r="A11" s="18" t="s">
        <v>53</v>
      </c>
      <c r="B11" s="18">
        <v>8452.357768301961</v>
      </c>
      <c r="C11" s="18">
        <v>-2511.6821920484253</v>
      </c>
      <c r="D11" s="18">
        <v>18834.80753267627</v>
      </c>
      <c r="E11" s="18">
        <v>-257.22939554626646</v>
      </c>
      <c r="F11" s="18">
        <v>7531.072899558963</v>
      </c>
      <c r="G11" s="18">
        <v>-7507.161857473446</v>
      </c>
      <c r="H11" s="18">
        <v>6595.256684698106</v>
      </c>
      <c r="I11" s="18">
        <v>-11099.082284088032</v>
      </c>
      <c r="J11" s="18">
        <v>-6694.859337225094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15" sqref="M15"/>
    </sheetView>
  </sheetViews>
  <sheetFormatPr defaultColWidth="8.7109375" defaultRowHeight="15"/>
  <cols>
    <col min="1" max="1" width="29.140625" style="0" customWidth="1"/>
  </cols>
  <sheetData>
    <row r="1" ht="14.25">
      <c r="A1" s="1" t="s">
        <v>49</v>
      </c>
    </row>
    <row r="2" spans="1:10" s="1" customFormat="1" ht="14.25">
      <c r="A2" s="1" t="s">
        <v>55</v>
      </c>
      <c r="B2" s="2">
        <v>2016</v>
      </c>
      <c r="C2" s="2">
        <v>2017</v>
      </c>
      <c r="D2" s="2"/>
      <c r="E2" s="3"/>
      <c r="F2" s="3"/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/>
      <c r="E3" s="10"/>
      <c r="F3" s="10"/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/>
      <c r="E4" s="10"/>
      <c r="F4" s="10"/>
      <c r="G4" s="10"/>
      <c r="H4" s="10"/>
      <c r="I4" s="10"/>
    </row>
    <row r="5" spans="1:3" s="18" customFormat="1" ht="14.25">
      <c r="A5" s="18" t="s">
        <v>53</v>
      </c>
      <c r="B5" s="18">
        <v>423164.0043508075</v>
      </c>
      <c r="C5" s="18">
        <v>432117.92936901574</v>
      </c>
    </row>
    <row r="7" spans="1:9" ht="14.25">
      <c r="A7" s="1" t="s">
        <v>56</v>
      </c>
      <c r="B7" s="2">
        <v>2016</v>
      </c>
      <c r="C7" s="2">
        <v>2017</v>
      </c>
      <c r="D7" s="20"/>
      <c r="E7" s="21"/>
      <c r="F7" s="21"/>
      <c r="G7" s="3"/>
      <c r="H7" s="3"/>
      <c r="I7" s="3"/>
    </row>
    <row r="8" spans="1:9" ht="14.25">
      <c r="A8" t="s">
        <v>51</v>
      </c>
      <c r="B8" s="10">
        <v>42717.14588581462</v>
      </c>
      <c r="C8" s="10">
        <v>30972.368452557843</v>
      </c>
      <c r="D8" s="10"/>
      <c r="E8" s="10"/>
      <c r="F8" s="10"/>
      <c r="G8" s="10"/>
      <c r="H8" s="10"/>
      <c r="I8" s="10"/>
    </row>
    <row r="9" spans="1:9" ht="14.25">
      <c r="A9" t="s">
        <v>52</v>
      </c>
      <c r="B9" s="10">
        <v>53435.46743756892</v>
      </c>
      <c r="C9" s="10">
        <v>34458.005970137776</v>
      </c>
      <c r="D9" s="10"/>
      <c r="E9" s="10"/>
      <c r="F9" s="10"/>
      <c r="G9" s="10"/>
      <c r="H9" s="10"/>
      <c r="I9" s="10"/>
    </row>
    <row r="10" spans="1:9" s="22" customFormat="1" ht="14.25">
      <c r="A10" s="22" t="s">
        <v>57</v>
      </c>
      <c r="B10" s="23">
        <v>-71634.35961</v>
      </c>
      <c r="C10" s="23">
        <v>-69910.28898000001</v>
      </c>
      <c r="D10" s="23"/>
      <c r="E10" s="23"/>
      <c r="F10" s="23"/>
      <c r="G10" s="23"/>
      <c r="H10" s="23"/>
      <c r="I10" s="23"/>
    </row>
    <row r="11" spans="1:9" s="19" customFormat="1" ht="14.25">
      <c r="A11" s="18" t="s">
        <v>53</v>
      </c>
      <c r="B11" s="18">
        <v>24518.253713383543</v>
      </c>
      <c r="C11" s="18">
        <v>-4479.914557304393</v>
      </c>
      <c r="D11" s="18"/>
      <c r="E11" s="18"/>
      <c r="F11" s="18"/>
      <c r="G11" s="18"/>
      <c r="H11" s="18"/>
      <c r="I11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49</v>
      </c>
    </row>
    <row r="2" ht="14.25">
      <c r="A2" s="1"/>
    </row>
    <row r="3" s="1" customFormat="1" ht="14.25">
      <c r="A3" s="1" t="s">
        <v>50</v>
      </c>
    </row>
    <row r="4" ht="14.25">
      <c r="A4" t="s">
        <v>51</v>
      </c>
    </row>
    <row r="5" ht="14.25">
      <c r="A5" t="s">
        <v>52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54</v>
      </c>
      <c r="B8" s="1"/>
    </row>
    <row r="9" ht="14.25">
      <c r="A9" t="s">
        <v>51</v>
      </c>
    </row>
    <row r="10" ht="14.25">
      <c r="A10" t="s">
        <v>52</v>
      </c>
    </row>
    <row r="11" ht="14.25">
      <c r="A11" t="s">
        <v>58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2017-08-15T17:32:54Z</dcterms:created>
  <dcterms:modified xsi:type="dcterms:W3CDTF">2018-05-03T17:52:04Z</dcterms:modified>
  <cp:category/>
  <cp:version/>
  <cp:contentType/>
  <cp:contentStatus/>
</cp:coreProperties>
</file>